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T:\הלל יפה\מכרזים 2022\09-2022בינוי בחדרי ניתוח\פרסום\"/>
    </mc:Choice>
  </mc:AlternateContent>
  <bookViews>
    <workbookView xWindow="-120" yWindow="-120" windowWidth="29040" windowHeight="15840"/>
  </bookViews>
  <sheets>
    <sheet name="Sheet1" sheetId="1" r:id="rId1"/>
  </sheet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153" i="1" l="1"/>
  <c r="G154" i="1"/>
  <c r="G155" i="1"/>
  <c r="G156" i="1"/>
  <c r="G157" i="1"/>
  <c r="G159" i="1"/>
  <c r="G161" i="1"/>
  <c r="G162" i="1"/>
  <c r="G163" i="1"/>
  <c r="G164" i="1"/>
  <c r="G166" i="1"/>
  <c r="G167" i="1"/>
  <c r="G168" i="1"/>
  <c r="G169" i="1"/>
  <c r="G170" i="1"/>
  <c r="G171" i="1"/>
  <c r="G172" i="1"/>
  <c r="G173" i="1"/>
  <c r="G174" i="1"/>
  <c r="G175" i="1"/>
  <c r="G176" i="1"/>
  <c r="G177" i="1"/>
  <c r="G178" i="1"/>
  <c r="G179" i="1"/>
  <c r="G180" i="1"/>
  <c r="G181" i="1"/>
  <c r="G182" i="1"/>
  <c r="G184" i="1"/>
  <c r="G185" i="1"/>
  <c r="G186" i="1"/>
  <c r="G187" i="1"/>
  <c r="G188" i="1"/>
  <c r="G189" i="1"/>
  <c r="G190" i="1"/>
  <c r="G191" i="1"/>
  <c r="G192" i="1"/>
  <c r="G193" i="1"/>
  <c r="G195" i="1"/>
  <c r="G196" i="1"/>
  <c r="G197" i="1"/>
  <c r="G198" i="1"/>
  <c r="G199" i="1"/>
  <c r="G200" i="1"/>
  <c r="G202" i="1"/>
  <c r="G203" i="1"/>
  <c r="G204" i="1"/>
  <c r="G205" i="1"/>
  <c r="G209" i="1"/>
  <c r="G210" i="1"/>
  <c r="G211" i="1"/>
  <c r="G212" i="1"/>
  <c r="G213" i="1"/>
  <c r="G214" i="1"/>
  <c r="G215" i="1"/>
  <c r="G216" i="1"/>
  <c r="G217" i="1"/>
  <c r="G218" i="1"/>
  <c r="G219" i="1"/>
  <c r="G220" i="1"/>
  <c r="G221" i="1"/>
  <c r="G222" i="1"/>
  <c r="G225" i="1"/>
  <c r="G226" i="1"/>
  <c r="G227" i="1"/>
  <c r="G228" i="1"/>
  <c r="G230" i="1"/>
  <c r="G231" i="1"/>
  <c r="G264" i="1"/>
  <c r="G265" i="1"/>
  <c r="G266" i="1"/>
  <c r="G267" i="1"/>
  <c r="G268" i="1"/>
  <c r="G239" i="1"/>
  <c r="G240" i="1"/>
  <c r="G241" i="1"/>
  <c r="G242" i="1"/>
  <c r="G243" i="1"/>
  <c r="G244" i="1"/>
  <c r="G245" i="1"/>
  <c r="G246" i="1"/>
  <c r="G247" i="1"/>
  <c r="G248" i="1"/>
  <c r="G249" i="1"/>
  <c r="G250" i="1"/>
  <c r="G253" i="1"/>
  <c r="G254" i="1"/>
  <c r="G255" i="1"/>
  <c r="G256" i="1"/>
  <c r="G257" i="1"/>
  <c r="G260" i="1"/>
  <c r="G261" i="1"/>
  <c r="B240" i="1"/>
  <c r="B241" i="1"/>
  <c r="B242" i="1"/>
  <c r="B243" i="1"/>
  <c r="B244" i="1"/>
  <c r="B245" i="1"/>
  <c r="B246" i="1"/>
  <c r="B247" i="1"/>
  <c r="B248" i="1"/>
  <c r="B249" i="1"/>
  <c r="B250" i="1"/>
  <c r="B253" i="1"/>
  <c r="B254" i="1"/>
  <c r="B255" i="1"/>
  <c r="B256" i="1"/>
  <c r="B257" i="1"/>
  <c r="B260" i="1"/>
  <c r="B261" i="1"/>
  <c r="B264" i="1"/>
  <c r="B265" i="1"/>
  <c r="B266" i="1"/>
  <c r="B267" i="1"/>
  <c r="B268" i="1"/>
  <c r="B239" i="1"/>
  <c r="G134" i="1"/>
  <c r="G133" i="1"/>
  <c r="G135" i="1"/>
  <c r="G136" i="1"/>
  <c r="G137" i="1"/>
  <c r="G138" i="1"/>
  <c r="G139" i="1"/>
  <c r="G140" i="1"/>
  <c r="G141" i="1"/>
  <c r="G144" i="1"/>
  <c r="G145" i="1"/>
  <c r="G146" i="1"/>
  <c r="G147" i="1"/>
  <c r="B133" i="1"/>
  <c r="B134" i="1"/>
  <c r="B135" i="1"/>
  <c r="B136" i="1"/>
  <c r="B137" i="1"/>
  <c r="B138" i="1"/>
  <c r="B139" i="1"/>
  <c r="B140" i="1"/>
  <c r="B141" i="1"/>
  <c r="B144" i="1"/>
  <c r="B145" i="1"/>
  <c r="B146" i="1"/>
  <c r="B147" i="1"/>
  <c r="G8" i="1"/>
  <c r="G9" i="1"/>
  <c r="G10" i="1"/>
  <c r="G11" i="1"/>
  <c r="G12" i="1"/>
  <c r="G13" i="1"/>
  <c r="G15" i="1"/>
  <c r="G16" i="1"/>
  <c r="G17" i="1"/>
  <c r="G18" i="1"/>
  <c r="G19" i="1"/>
  <c r="G20" i="1"/>
  <c r="G22" i="1"/>
  <c r="G24" i="1"/>
  <c r="G26" i="1"/>
  <c r="G30" i="1"/>
  <c r="G31" i="1"/>
  <c r="G32" i="1"/>
  <c r="G33" i="1"/>
  <c r="G34" i="1"/>
  <c r="G35" i="1"/>
  <c r="G36" i="1"/>
  <c r="G37" i="1"/>
  <c r="G38" i="1"/>
  <c r="G39" i="1"/>
  <c r="G40" i="1"/>
  <c r="G41" i="1"/>
  <c r="G42" i="1"/>
  <c r="G43" i="1"/>
  <c r="G44" i="1"/>
  <c r="G45" i="1"/>
  <c r="G46" i="1"/>
  <c r="G47" i="1"/>
  <c r="G48" i="1"/>
  <c r="G49" i="1"/>
  <c r="G50" i="1"/>
  <c r="G51" i="1"/>
  <c r="G54" i="1"/>
  <c r="G55" i="1"/>
  <c r="G56" i="1"/>
  <c r="G58" i="1"/>
  <c r="G59" i="1"/>
  <c r="G60" i="1"/>
  <c r="G61" i="1"/>
  <c r="G62" i="1"/>
  <c r="G63" i="1"/>
  <c r="G64" i="1"/>
  <c r="G66" i="1"/>
  <c r="G67" i="1"/>
  <c r="G68" i="1"/>
  <c r="G71" i="1"/>
  <c r="G72" i="1"/>
  <c r="G73" i="1"/>
  <c r="G74" i="1"/>
  <c r="G78" i="1"/>
  <c r="G79" i="1"/>
  <c r="G80" i="1"/>
  <c r="G81" i="1"/>
  <c r="G82" i="1"/>
  <c r="G83" i="1"/>
  <c r="G84" i="1"/>
  <c r="G85" i="1"/>
  <c r="G88" i="1"/>
  <c r="G89" i="1"/>
  <c r="G90" i="1"/>
  <c r="G91" i="1"/>
  <c r="G92" i="1"/>
  <c r="G93" i="1"/>
  <c r="G94" i="1"/>
  <c r="G95" i="1"/>
  <c r="G97" i="1"/>
  <c r="G98" i="1"/>
  <c r="G99" i="1"/>
  <c r="G100" i="1"/>
  <c r="G101" i="1"/>
  <c r="G102" i="1"/>
  <c r="G103" i="1"/>
  <c r="G104" i="1"/>
  <c r="G105" i="1"/>
  <c r="G106" i="1"/>
  <c r="G109" i="1"/>
  <c r="G110" i="1"/>
  <c r="G111" i="1"/>
  <c r="G112" i="1"/>
  <c r="G113" i="1"/>
  <c r="G118" i="1"/>
  <c r="G119" i="1"/>
  <c r="G120" i="1"/>
  <c r="G121" i="1"/>
  <c r="G123" i="1"/>
  <c r="G126" i="1"/>
  <c r="G7" i="1"/>
  <c r="G269" i="1" l="1"/>
  <c r="D281" i="1" s="1"/>
  <c r="G232" i="1"/>
  <c r="D280" i="1" s="1"/>
  <c r="G148" i="1"/>
  <c r="D279" i="1" s="1"/>
  <c r="G127" i="1"/>
  <c r="D278" i="1" s="1"/>
  <c r="D283" i="1" l="1"/>
  <c r="D284" i="1" s="1"/>
  <c r="D285" i="1" s="1"/>
</calcChain>
</file>

<file path=xl/sharedStrings.xml><?xml version="1.0" encoding="utf-8"?>
<sst xmlns="http://schemas.openxmlformats.org/spreadsheetml/2006/main" count="962" uniqueCount="506">
  <si>
    <t>מבנה</t>
  </si>
  <si>
    <t>פרק</t>
  </si>
  <si>
    <t>תת פרק</t>
  </si>
  <si>
    <t>מספר</t>
  </si>
  <si>
    <t>סוג סעיף</t>
  </si>
  <si>
    <t>תיאור</t>
  </si>
  <si>
    <t>יחידת מידה</t>
  </si>
  <si>
    <t/>
  </si>
  <si>
    <t>עבודה</t>
  </si>
  <si>
    <t>הלל יפה - שיפוץ חדרי ניתוח 2022</t>
  </si>
  <si>
    <t xml:space="preserve">הילל יפה שיפוץ חדרי ניתוח </t>
  </si>
  <si>
    <t>פרק 06 - נגרות ומסגרות אומן</t>
  </si>
  <si>
    <t>תת: פרק 6.01  - נגרות ומסגרות אומן- משקופי נירוסטה 316 חובקים</t>
  </si>
  <si>
    <t>01.06.1.030</t>
  </si>
  <si>
    <t>רגיל</t>
  </si>
  <si>
    <t>אספקה והתקנה קומפלט של כנף דלת מלאה בחיפוי פורמיקה וקנט מאסיבי בהיקיף ומשקוף נירוסטה (פלב"מ 316 ‎מט) מידות 210\105-95 כולל ידית משיכה ודחיפה צוהר 40\60 והגנות נירוסטה הכל ע"פ פרטים מצורפים - סימון בתוכניות D-6</t>
  </si>
  <si>
    <t>יח'</t>
  </si>
  <si>
    <t>01.06.1.110</t>
  </si>
  <si>
    <t>תוספת למחיר כנף דלת עבור סט צירים (3) SWING CLEAR דוגמת במקום הצירים שבמפרט</t>
  </si>
  <si>
    <t>קומפלט</t>
  </si>
  <si>
    <t>01.06.1.120</t>
  </si>
  <si>
    <t>תוספת למחיר כנף דלת עבור אספקה ושילוב של  אטם תחתון דינמי תוצרת PEMKO דגם A 434 או שווה ערך  לאיטום אקוסטי</t>
  </si>
  <si>
    <t>01.06.1.130</t>
  </si>
  <si>
    <t>תוספת מחיר לדלת עץ מכל שהוא סוג להספקה והתקנה עבור תריס איוורור במידות  20/50 ס"מ,עשוי אלומיניום תוצרת "מטלפרס" דגם TD</t>
  </si>
  <si>
    <t>01.06.1.140</t>
  </si>
  <si>
    <t>תוספת מחיר לאספקה והתקנה  לדלת עץ מכל שהוא סוג להספקה והתקנה עבור זוג תריסי איוורור לכנף במידות  40/60 ס"מ,עשוי אלומיניום תוצרת "מטלפרס" דגם TD</t>
  </si>
  <si>
    <t>01.06.1.160</t>
  </si>
  <si>
    <t>תוספת עבור צוהר מלבני מזוגג בדלת  בגודל 40/60 ס"מ הזיגוג בזכוכית מחוסמת 6 ממ</t>
  </si>
  <si>
    <t>01.06.1.170</t>
  </si>
  <si>
    <t>תוספת מחיר לצוהר הנ:ל עבור זכוכית מוגנת קרינה אקוולנטית ל-1 מ"מ עופרת</t>
  </si>
  <si>
    <t>תת פרק 6.02 - פירזול</t>
  </si>
  <si>
    <t>01.06.2.090</t>
  </si>
  <si>
    <t>מעצור רצפתי לדלת מתוצרת HAGER  דגם   F 241</t>
  </si>
  <si>
    <t>01.06.2.100</t>
  </si>
  <si>
    <t>מעצור להתקנה על הקיר לדלת מתוצרת HAGER דגם W 232</t>
  </si>
  <si>
    <t>01.06.2.110</t>
  </si>
  <si>
    <t>סוגר הידראולי LCN 1461 PA</t>
  </si>
  <si>
    <t>01.06.2.120</t>
  </si>
  <si>
    <t>סוגר הידראולי LCN 1461  עם מנגנון HOLD OPEN</t>
  </si>
  <si>
    <t>01.06.2.130</t>
  </si>
  <si>
    <t>סוגר הידראולי LCN 1461  עם מנגנון DELAY ACTION</t>
  </si>
  <si>
    <t>01.06.2.140</t>
  </si>
  <si>
    <t>ידית משיכה מפלב"מ תןצרת IVES דגם 8200 4"X16"  US32D</t>
  </si>
  <si>
    <t>תת פרק  06.04 פריטי מסגרות</t>
  </si>
  <si>
    <t>01.06.4.010</t>
  </si>
  <si>
    <t>מערכת דלתות פח קבועות ונפתחות  כולל משקוף מפח מכופף לכיסוי ארונות חשמל ותקשורת ועמדות כיבוי אש   כולל צביעה חרושתית בגוון לפי בחירה   כולל הכנות למנעו ל, והתקנת בריחים על פח הנדרש והיכן שיידרש ע"פ פרטים בחוברת הפרטים ועל פי הדוגמא הקיימת בקומה 10 בשערי צדק כולל עובי פח ונעילות. פרט בחוברת טיפוס S-06</t>
  </si>
  <si>
    <t>מ"ר</t>
  </si>
  <si>
    <t>תת פרק 06.06 - פריטים מפלב"מ</t>
  </si>
  <si>
    <t>01.06.6.080</t>
  </si>
  <si>
    <t>אספקה והתקנה מבנה מדפי פלב"מ 316 במידות 30\50\82   ס"מ על פי פרטים נ-1 בחוברת פרטים ממוקם במערך הוצאת אשפה מזוהמת מחדר הניתוח</t>
  </si>
  <si>
    <t>תת פרק 06.07-פריטי מסגרות</t>
  </si>
  <si>
    <t>01.06.7.030</t>
  </si>
  <si>
    <t>ביצוע חיזוקים לקיר גבס עבור התקנת דלתות כבדות   באמצעות פרופילי פלדה RHS כולל ריתוכים עיגון לרצפה ולתקרה הכנת שרטוט ביצוע לאישור הקונסטרוקטור</t>
  </si>
  <si>
    <t>טון</t>
  </si>
  <si>
    <t>פרק 07 - מתקני תברואה</t>
  </si>
  <si>
    <t>עבודות אינסטלציה</t>
  </si>
  <si>
    <t>01.07.1.010</t>
  </si>
  <si>
    <t>הערה</t>
  </si>
  <si>
    <t>מחירי הסעיפים כוללים את כל החיבורים מים וביוב של הפריטים המצויינים כולל כל הספחים וכל הנדרש להתקנה מושלמת כולל כל הצנרת הנלווית הספחים קופסאות מעבר ברזי ניל. לא תינתן תוספת עבור חציבות</t>
  </si>
  <si>
    <t>01.07.1.020</t>
  </si>
  <si>
    <t>צינורות פוליאטילן מצולב או פוליבוטילן למים קרים וחמים קוטר 16 מ"מ דרג 24 מותקנים גלויים או סמויים עם צינור מתעל קוטר 25 מ"מ לרבות ספחים.</t>
  </si>
  <si>
    <t>מ"א</t>
  </si>
  <si>
    <t>01.07.1.030</t>
  </si>
  <si>
    <t>צינורות פוליאטילן מצולב או פוליבוטילן למים קרים וחמים קוטר 20 מ"מ דרג 24 מותקנים גלויים או סמויים עם צינור מתעל קוטר 25 מ"מ לרבות ספחים.</t>
  </si>
  <si>
    <t>01.07.1.040</t>
  </si>
  <si>
    <t>ברזים אלכסונים או זוית ישרה עשויה סגסוגת נחושת, חיבורי הברגה, קוטר "2\1 ללא הרקורד המשולם בנפרד.</t>
  </si>
  <si>
    <t>01.07.1.050</t>
  </si>
  <si>
    <t>ברזים אלכסונים או זוית ישרה עשויה סגסוגת נחושת, חיבורי הברגה, קוטר "4\3 ללא הרקורד המשולם בנפרד.</t>
  </si>
  <si>
    <t>01.07.1.060</t>
  </si>
  <si>
    <t>ברז ניל קוטר "8\3 או "2\1 מצופה כרום, לרבות ספח הסתעפות T.</t>
  </si>
  <si>
    <t>01.07.1.070</t>
  </si>
  <si>
    <t>צינורות פוליאטילן בצפיפות גבוהה (H.D.P.E) מותקנים גלויים או סמויים קוטר 50 מ"מ לרבות ספחים‎</t>
  </si>
  <si>
    <t>01.07.1.080</t>
  </si>
  <si>
    <t>התחברות של צינור שפכים \ניקוז חדש מפוליאטילן בצפיפות גבןהה ( ‎(H.D.P.E קוטר 50 מ"מ לצינור קיים קוטר 110 מ"מ לרבות חיתוך הצינור הקיים , הסתעפויות, מעבר קוטר, מופות לריתוך וחיבור</t>
  </si>
  <si>
    <t>01.07.1.090</t>
  </si>
  <si>
    <t>ספחים שונים כגון: הסתעפויות, זוויות, מעברים ואביזריח ביקורת לצנרת פ.א בצפיפות גבוהה (H.D.P.E) קוטר 50 מ"מ</t>
  </si>
  <si>
    <t>01.07.1.100</t>
  </si>
  <si>
    <t>ספחים שונים כגון: הסתעפויות, זוויות, מעברים ואביזריח ביקורת לצנרת פ.א בצפיפות גבוהה (H.D.P.E) קוטר 110 מ"מ</t>
  </si>
  <si>
    <t>01.07.1.110</t>
  </si>
  <si>
    <t xml:space="preserve">מחסומי רצפה 50\110 מפוליאטילן בצפיפות גבוהה (H.D.P.E) עם מכסה \רשת מפליז </t>
  </si>
  <si>
    <t>01.07.1.120</t>
  </si>
  <si>
    <t xml:space="preserve">סיפון ליפסקי "2 או שווה ערך לכיור </t>
  </si>
  <si>
    <t>01.07.1.130</t>
  </si>
  <si>
    <t>נקודה לכיור לרבות צינור מים עד 2 מ"א וצינור מים חמים עד 2 מ"א וצינור דלוחים עד 2 מ"א המחיר כולל את התקנת הכיור והסוללה (לא כולל אספקה של כיור, ברז או סוללה אשר ישולמו בנפרד) חציבה בקיר בלוקים ותיקונו לאחר ההתקנה הכל בשלמות קומפלט.</t>
  </si>
  <si>
    <t>יום</t>
  </si>
  <si>
    <t>01.07.1.140</t>
  </si>
  <si>
    <t xml:space="preserve">נקודת הכנה למתקן שתית מים או מכונת קפה  לרבות צינור מים עד 2 מ"א וצינור מים חמים עד 2 מ"א וצינור דלוחים עד 2 מ"א וחיבורם למערכות המים והביוב הקיימים וברז סגירה קוטר עד "2\1 </t>
  </si>
  <si>
    <t>01.07.1.150</t>
  </si>
  <si>
    <t>ניתוק קו מים קיים קוטר "2\1 - "4\3 לרבות ניתוק וניקוז הקו הקיים חיתוך קטע מהצינור הקיים וסגירתו ע"י פקק תואם</t>
  </si>
  <si>
    <t>01.07.1.160</t>
  </si>
  <si>
    <t>ניתוק קו מים קיים קוטר "1   לרבות ניתוק וניקוז הקו הקיים חיתוך קטע מהצינור הקיים וסגירתו ע"י פקק תואם</t>
  </si>
  <si>
    <t>01.07.1.170</t>
  </si>
  <si>
    <t>עבודות התאמה והתקנה מחודשת של מתזים לכיבוי אש בתקרות חדשות ו\או קיימות , העבודה כוללת פירוק, ריקון, מילוי התאמה והתקנה כולל כל האביזרים והציוד הנדרש קומפלט.</t>
  </si>
  <si>
    <t>01.07.1.180</t>
  </si>
  <si>
    <t>פירוק נקז או קולטן מי דלוחין קוטר עד "2 כולל כל הספחים והחיבורים לרבות כל עבודות העזר הנדרשות להשלמה קומפלט.</t>
  </si>
  <si>
    <t>01.07.1.190</t>
  </si>
  <si>
    <t>פירוק נקז או קולטן מי דלוחין קוטר מעל "2 ועד "4 כולל כל הספחים והחיבורים לרבות כל עבודות העזר הנדרשות להשלמה קומפלט.</t>
  </si>
  <si>
    <t>01.07.1.200</t>
  </si>
  <si>
    <t>פירוק אסלה \סלופ סינק קיים עם כל אביזריה לרבות מיכל הדחה כולל ניתוק קווי מים וביוב ואטימתם ע"פ הצורך</t>
  </si>
  <si>
    <t>01.07.1.210</t>
  </si>
  <si>
    <t>פירוק סוללת מים קרים וחמים לרבות ניתוק מקווי מים וסתימת פתחים ורירות.</t>
  </si>
  <si>
    <t>01.07.1.220</t>
  </si>
  <si>
    <t>אספקת סלופסינק ונקודת מין  והתקנתם מחדש למערכות מים וביוב הקיימות במרחק של עד 3 מ"א קומפלט</t>
  </si>
  <si>
    <t>01.07.1.230</t>
  </si>
  <si>
    <t>משטח שיש יצוק אנטיבקטיריאלי מעל ארון מטבח בהתאם לתוכנית נגרות R-1 המשטח יכלול כיור מטבח יצוק כולל משטח הגבהה בגובה 10 ס"מ  בהיקיף המשטח , קנט מים קידמי התקנה מושלמת, גוון לבחירת הלקוח.</t>
  </si>
  <si>
    <t>פרק 10 - עבודות ריצוף וחיפוי</t>
  </si>
  <si>
    <t>תת פרק 10.01 - ריצוף</t>
  </si>
  <si>
    <t>01.10.1.030</t>
  </si>
  <si>
    <t>אספקה והתקנה  של ריצוף אריחי קרמיקה לקירות  ע"פ בחירת האדריכל במחיר יסוד 90 ש"ח למ"ר, בהדבקה כולל מלוי ב"רובה" , לפי סעיף 10.018 שבמפרט הכללי.המ דידה לפי שטח מרוצף נטו. .</t>
  </si>
  <si>
    <t>01.10.1.040</t>
  </si>
  <si>
    <t xml:space="preserve">אספקה והתקנה של ריצוף גרנית פורצלן בהדבקה על גבי ריצוף קיים (אולם הרכבה באס"מ),כולל רובה אפוקסית. הריצוף יהיה ב‎דרגות נוגדי החלקה ע"פ תקן (R-9 -10-11-12) ‎ע"פ הנחיות יועץ בטיחות ובחוזק 4000 ניוטון לפחות (מחיר יסוד 120 ש"ח למ"ר ) </t>
  </si>
  <si>
    <t>01.10.1.050</t>
  </si>
  <si>
    <t xml:space="preserve">אספקה והתקנה של פנלים לריצוף הנ"ל בגובה 20 ס"מ </t>
  </si>
  <si>
    <t>תת פרק 10.02 - ריצוף בחומרים רכים</t>
  </si>
  <si>
    <t>01.10.2.030</t>
  </si>
  <si>
    <t xml:space="preserve">אספקה והתקנה של פי.וי.סי  חסין אש  מוליך התקנה בגלילים  מסוג "MIPOLAM" סדרה IQ-NATURAL או שוו"ע באישור המזמין לפי סעיף 10.032 במפרט הכללי, לרבות תשתית רשת פסי נחושת שתי וערב, מריחת דבק מוליך והוצאת הארקות, המחיר כולל את כל ההכנות לחיפוי והדבקה בדבק דו קומפוננטי בהמלצה והנחיית הספק </t>
  </si>
  <si>
    <t>01.10.2.040</t>
  </si>
  <si>
    <t>אספקה והתקנה של פי.וי.סי  חסין אש אנטי סטטי  מוליך התקנה בגלילים  מסוג "MIPOLAM" סדרה 5 - EL  או שוו"ע באישור המזמין לפי סעיף 10.032 במפרט הכללי, לרבות תשתית רשת פסי נחושת שתי וערב, מריחת דבק מוליך והוצאת הארקות,המחיר כולל את כל ההכנות לחיפוי והדבקה בדבק דו קומפוננטי ע"פ המלצה והנחיית הספק.</t>
  </si>
  <si>
    <t>01.10.2.050</t>
  </si>
  <si>
    <t>מדה מתפלסת ‎איכותית כהכנה לריצוף בחומרים פלסטיים בעובי עד 1 ס"מ- בהוראה מפורשת של המפקח בלבד</t>
  </si>
  <si>
    <t>01.10.2.060</t>
  </si>
  <si>
    <t>שפכטל כהכנה לריצוף מחומר שאינו מתפרק</t>
  </si>
  <si>
    <t>01.10.2.070</t>
  </si>
  <si>
    <t>תוספת עבור עיבוד הכנות וביצוע  "רולקה" ברדיוס 5 ס"מ במפגש רצפה וקירות עם פרופיל פלסטי המיועד לכך וסרגל אלומיניום מיוחד בסיום הגומי     או  PVC   ועד ל גובה 12 ס"מ. על פי פרט ג-1 בחוברת</t>
  </si>
  <si>
    <t>01.10.2.080</t>
  </si>
  <si>
    <t>תוספת עבור שילוב פי וי סי בגוון אחר בקווים ישרים - התשלום יימדד על פי אורך התפר</t>
  </si>
  <si>
    <t>01.10.2.090</t>
  </si>
  <si>
    <t>תוספת עבור שילוב פי וי סי בגוון אחר בקווים מעוקלים - התשלום יימדד על פי אורך התפר</t>
  </si>
  <si>
    <t>תת פרק 10.03 - מאחזי יד מגיני קיר ומתקנים</t>
  </si>
  <si>
    <t>01.10.3.010</t>
  </si>
  <si>
    <t>אספקה והתקנה של מגן קיר מתוצרת  IPC ספק-"פנל פרוייקטים"  מדגם SANPARREL בעובי 1 מ"מ  בגוון ע"פ בחירה בגובה 110 ס"מ. המחיר יכלול חותוךת הדבקה כולל שילוב של גוונים בחיתוך בקווים ישרים</t>
  </si>
  <si>
    <t>01.10.3.050</t>
  </si>
  <si>
    <t>פינת מגן לקיר תוצרת IPC או שוו"ע דגם 160 המחיר ליחידה עד 200 ס"מ</t>
  </si>
  <si>
    <t>01.10.3.060</t>
  </si>
  <si>
    <t>‎אספקה והתקנה של פינת מגן לקיר תוצרת IPC או שוו"ע דגם 168 של  פנל פרוייקטים  המחיר למ"א מותקן קומפלט</t>
  </si>
  <si>
    <t>פרק 11 - עבודות צביעה</t>
  </si>
  <si>
    <t>תת פרק 11.01 - סיוד וצביעה על טיח, בטון וגבס חדשים</t>
  </si>
  <si>
    <t>01.11.1.010</t>
  </si>
  <si>
    <t>צבע פלסטי מסוג "סופר קריל  אנטי בקטיריאלי  (בגוון ע"פ בחירת האדריכל "סופרמיקס " כולל שילוב מס' גוונים) על גבי מחיצות ותקרות גבס וטיח, בשתי שכבות לפחות ועד לכיסוי מלא, לפי סעיף 1103 במפרט הכללי</t>
  </si>
  <si>
    <t>01.11.1.020</t>
  </si>
  <si>
    <t>ביצוע שפכטל להחלקת קירות קיימים או חדשים ב-2 -שכבות כולל שפשוף.</t>
  </si>
  <si>
    <t>01.11.1.030</t>
  </si>
  <si>
    <t xml:space="preserve">אספקה וצביעה של צבע מגן נגד עובש ופיטריות מסוג "סופר קריל אקרינול או שווה ערך על טיח או גבס </t>
  </si>
  <si>
    <t>01.11.1.040</t>
  </si>
  <si>
    <t>ביצוע צביעת קירות מסוג "זולוטון" כולל כל ההכנות הנדרשות ע"פ הנחיות היצרן _x000D_
(המחיר כולל הגנה וכיסוי של כל מרכיבי חדר הניטוח שלא אמורים להצבע על הקירות ותקרות)</t>
  </si>
  <si>
    <t>פרק 12- עבודות אלומיניום</t>
  </si>
  <si>
    <t>תת פרק 01 - דלתות וחלונות פנימיים מאלומיניום</t>
  </si>
  <si>
    <t>תת פרק 12.02 - דלתות מיוחדות מאלומיניום</t>
  </si>
  <si>
    <t>01.12.2.010</t>
  </si>
  <si>
    <t>דלת כניסת מטופל לח. ניתוח - פתיחה אוטומטית (חדרים 3-4-5-6-2) - סימון בתוכניות DA-1_x000D_
אספקה והתקנה קומפלט של דלת מאסיבית דו כנפית מדגם דוגמאת דורטק RIS מידות 185\210 , פרופיל אלומיניות יחודי, מילואות HPL בגוון לבחירה, אבטחת אטימה אופטימלית, משקוף תואם, צוהר בכל כנף הכולל צילון פנימי, ידיות משיכה ודחיפה, מנגנון פתיחה אוטומטי, זוג מנועי TORMAX שוויץ דגם: IMOTION 1201, פיקוד מיקרופרוססור , בהתקלות עם הדלץ בגוף הופך כיוון, בורר מצבים אלקטרוני (מאפשר גם פתיחה קבועה) , הפעלה ע"י לחצני כתף וברך , בזמן הפסקת חשמל ניתן לפ]תיחה ידנית ולסגירה ע"י קפיץ מחזיר.</t>
  </si>
  <si>
    <t>01.12.2.020</t>
  </si>
  <si>
    <t>דלת כניסת מטופל לח. ניתוח - פתיחה אוטומטית (חדר 7 ) - סימון בתוכניות DA-2_x000D_
אספקה והתקנה קומפלט של דלת מאסיבית דו כנפית מדגם דוגמאת דורטק RIS מידות 210\175 , פרופיל אלומיניות יחודי, מילואות HPL בגוון לבחירה, אבטחת אטימה אופטימלית, משקוף תואם, צוהר בכל כנף הכולל צילון פנימי, ידיות משיכה ודחיפה, מנגנון פתיחה אוטומטי, זוג מנועי TORMAX שוויץ דגם: IMOTION 1201, פיקוד מיקרופרוססור , בהתקלות עם הדלץ בגוף הופך כיוון, בורר מצבים אלקטרוני (מאפשר גם פתיחה קבועה) , הפעלה ע"י לחצני כתף וברך , בזמן הפסקת חשמל ניתן לפ]תיחה ידנית ולסגירה ע"י קפיץ מחזיר.</t>
  </si>
  <si>
    <t>01.12.2.030</t>
  </si>
  <si>
    <t>דלת כניסת מטופל להתאוששות) - סימון בתוכניות DA-4_x000D_
אספקה והתקנה קומפלט של דלת מאסיבית דו כנפית מדגם דוגמאת דורטק RIS מידות 210\220 , פרופיל אלומיניות יחודי, מילואות HPL בגוון לבחירה, אבטחת אטימה אופטימלית, משקוף תואם, צוהר בכל כנף הכולל צילון פנימי, ידיות משיכה ודחיפה, מנגנון פתיחה אוטומטי, זוג מנועי TORMAX שוויץ דגם: IMOTION 1201, פיקוד מיקרופרוססור , בהתקלות עם הדלץ בגוף הופך כיוון, בורר מצבים אלקטרוני (מאפשר גם פתיחה קבועה) , הפעלה ע"י לחצני כתף וברך , בזמן הפסקת חשמל ניתן לפ]תיחה ידנית ולסגירה ע"י קפיץ מחזיר.</t>
  </si>
  <si>
    <t>01.12.2.040</t>
  </si>
  <si>
    <t>דלת כניסת צוות לח. ניתוח ומעבר לאספקה סטרילית- פתיחה אוטומטית (חדרים 3-4-5-6-2-7) - סימון בתוכניות DA-3_x000D_
אספקה והתקנה קומפלט של דלת מאסיבית חד כנפית מדגם דוגמאת דורטק RIS מידות 210\120 , פרופיל אלומיניות יחודי, מילואות HPL בגוון לבחירה, אבטחת אטימה אופטימלית, משקוף תואם, צוהר בכל כנף הכולל צילון פנימי, ידיות משיכה ודחיפה, מנגנון פתיחה אוטומטי, זוג מנועי TORMAX שוויץ דגם: IMOTION 1201, פיקוד מיקרופרוססור , בהתקלות עם הדלץ בגוף הופך כיוון, בורר מצבים אלקטרוני (מאפשר גם פתיחה קבועה) , הפעלה ע"י לחצני כתף וברך , בזמן הפסקת חשמל ניתן לפ]תיחה ידנית ולסגירה ע"י קפיץ מחזיר.</t>
  </si>
  <si>
    <t>01.12.2.050</t>
  </si>
  <si>
    <t>אספקה והתקנה של דלת כנף אטומה משקוף פלב"ם 316  במבנה הוצעת כלים ואשפה מזוהמת מחדר הניתוח לפרוזדור המלוכלך. (המחיר קומפלט כולל  מנעול מגנטי,  לחצני פתיחה מתוך חדר הניתוח  _x000D_
 הכל ע"פ תוכניות ופרטים - סימון בתוכניות D-7</t>
  </si>
  <si>
    <t>01.12.2.060</t>
  </si>
  <si>
    <t xml:space="preserve">אספקה והתקנה של תריס מופעל חשמלית  מפרופיל אלומיניום משוך כולל ארגז תריס לפתח קיים במידות 210\180 קומפלט </t>
  </si>
  <si>
    <t>01.12.2.080</t>
  </si>
  <si>
    <t>דלת כניסה ראשית לחדרי ניתוח - סימון בתוכניות DA-5- דלת נגררת דו כנפית מנגנון דגם WIN2201  מתוצרת TORMAX שוויץלעבודה מאומצת הכולל : פיקוד מיקרופרוססור משוכלל, זוג גלאי וילון לבטיחות, בורר מצבים אלקטרוני, לחצנים לפתיחה , מסילה ועגלות הסעה, כיסוי מנגנון מקןרי, זוג כנפיים נגררות מפרופילים מקוריים תוצרת TORMAX דגם LR-22 לפתח אור במידה 2200X2100 מזוגג בזכוכית 10 מ"מ מחוסמת שקופה., מנעול אלקטרו מכני , גמר RAL ע"פ בחירת האדריכל</t>
  </si>
  <si>
    <t>01.12.2.090</t>
  </si>
  <si>
    <t>תוספת עבור שילוב חיישן קירבה לפתיחת הדלתות מצד אחד</t>
  </si>
  <si>
    <t>פרק 22- אלמנטים מתועשים</t>
  </si>
  <si>
    <t>תת פרק 22.01 - מחיצות גבס</t>
  </si>
  <si>
    <t>01.22.1.010</t>
  </si>
  <si>
    <t>מחיצות גבס דו-קרומיות ברוחב כולל של 15 ס"מ מורכבות מ -2 לוחות גבס בעובי 1.25 ס"מ בכל צד, עם מסלול  עליון  ותחתון וניצבים מפרופילי  פח  פלדה מגולבן ב ר וחב  10 ס"מ, סרט איטום מעל לרצפה, לרבות הכנה לפתחים, המדידה לפי שטח נטו ללא פתחים על פי פרט ג-2 בחוברת הפרטים</t>
  </si>
  <si>
    <t>01.22.1.020</t>
  </si>
  <si>
    <t xml:space="preserve">פירוק ארגז אור בחדר ניתוח ובניה ועיבוד  הפתח בקיר  לקבלת פנל הכולל נקודות גזים, חשמל ותקשורת קומפלט. </t>
  </si>
  <si>
    <t>01.22.1.030</t>
  </si>
  <si>
    <t xml:space="preserve">תוספת מחיר למחיצות גבס קרומיות עבור בידוד אקוסטי ע"י צמר זכוכית  בעובי "  2 במשקל מרחבי 24 ק"ג למ"ק המחיר כולל סרטי מתכת לקיבוע הבידוד לפרופילים (עבודות הגבס יבוצעו בכמויות קטנות ובאזורים מפוזרים באתר) </t>
  </si>
  <si>
    <t>01.22.1.050</t>
  </si>
  <si>
    <t>01.22.1.090</t>
  </si>
  <si>
    <t>קירות בידוד מגבס דו קרומי על פרופילי פח מגולוון   5 - C בצמוד לקירות / עמודי בטון כולל סירטי ניתוק בריצפה ותקרה, הכל מושלם מוכן לצבע , המדידה נ טו ללא פתחים. תבוצע הרחקה של 10 מ"מ עם פלציב על פי פרט 3.4 בחוברת פרטי אקוסטיקה על פי פרט ג-4 בחוברת הפרטים</t>
  </si>
  <si>
    <t>01.22.1.100</t>
  </si>
  <si>
    <t>קירות בידוד מגבס דו קרומי על פרופילי פח מגולוון "אומגה" כולל סירטי ניתוק בריצפה ותקרה, הכל מושלם מוכן לצבע , המדידה נטו ללא פתחים.</t>
  </si>
  <si>
    <t>01.22.1.120</t>
  </si>
  <si>
    <t>הדבקת לוח  מגבס על גבי קיר גבס או בלוק, הכל מושלם מוכן לצבע , המדידה נטו ללא פתחים.</t>
  </si>
  <si>
    <t>01.22.1.130</t>
  </si>
  <si>
    <t>חיזוק דלת או פתח בקיר גבס ע"י תוספת פרופיל מפח 2 מ"מ צמוד למשקוף משני צדדיו ומחוזק לתקרה ורצפה עם ברגי "פילפס" וכולל קושרת אופקית מעל המשקוף מפרופיל כ נ"ל המחיר לחיזוק קומפלט לדלת עד 130 ס"מ רוחב</t>
  </si>
  <si>
    <t>תת פרק 22.02 תקרות</t>
  </si>
  <si>
    <t>01.22.2.010</t>
  </si>
  <si>
    <t>תקרות גבס חד קרומי עם קונסטרוקציה פנימית מפלדה C7 מגולוונת כולל משטחים אופקיים ואנכיים קורות ופתחים שונים ושילוב עם תקרות מסוג אחר, הכל מושלם ומוכן לצ בע. מדידה נטו על פי שטח התקרההמחיר כולל את כל עיבודי הקצה לצורך התקנת תקרות אקוסטיות, בומים ומתקנים תלויים אחרים.</t>
  </si>
  <si>
    <t>01.22.2.020</t>
  </si>
  <si>
    <t>תוספת מחיר בגין מחיצות גבס עמידות במים במקום גבס רגיל.</t>
  </si>
  <si>
    <t>01.22.2.030</t>
  </si>
  <si>
    <t>מבנה סינר גבס אנכי ואפקי בצורת "L" ע"פ פרט ,ת-1 בחוברת הפרטים כולל כל עבודות הגבס,  שפכטל.</t>
  </si>
  <si>
    <t>01.22.2.140</t>
  </si>
  <si>
    <t>תקרה אקוסטית לחדרים נקיים על פי תקן כולל קליפסים לעיגון הלוחות, מערכת נושאת 24 מ"מ חיבור לתקרה באמצעות מוטות הברגה הפלטות מסוג "דנוטייל" תוצרת "ד נוגי בס"  במידות 60\60 . כולל כל העבודות קומפ. וכולל Z+L.</t>
  </si>
  <si>
    <t>01.22.2.160</t>
  </si>
  <si>
    <t>תקרה אקוסטית מתוצרת "ROCKFON" דגם SONAR , אריחים במידות 60\60 בעובי 18 מ"מ. כולל כל העבודות קומפ. וכולל Z+L (חצי כמות)</t>
  </si>
  <si>
    <t>01.22.2.200</t>
  </si>
  <si>
    <t>תקרה אקוסטית תלויה ממגשי פח מגולבן מכופף מחורר בחורים ריבועיים 25% ברוחב 30 ס"מ ובעובי 0.6 מ"מ, (תקרת מגשים) צבוע בצבע אפוי בתנור בגוון לפי בחירה משני צדדים, לרבות חבור בקליפסים, קונסטרוקציה מפרופילי פח מגולבן, אלמנטי תלייה, כל החיזוקים, העבודים והחיתוכים סביב פתחים, קירות, עמודים , זויתנים ופרופילי ם Z+L צבועים בהיקף התקרה, בידוד מצמר זכוכית בעובי 2.5 ס"מ עטוף ביריעות פ.ל.ב. (פוליאטלן לא בוער. המחיר עבור אורכים שונים על פי תכנית וללאתוספת במחיר.</t>
  </si>
  <si>
    <t>01.22.2.210</t>
  </si>
  <si>
    <t>תקרה אקוסטית תלויה ממגשי פח מגולבן מכופף אטום   ברוחב  30  ס"מ  ובעובי 0.6 מ"מ, (תקרת מגשים) צבוע בצבע אפוי בתנור בגוון לפי בחירה משני  צדדים, לרבות ח בור בקליפסים, קונסטרוקציה מפרופילי פח מגולבן, אלמנטי תלייה, כל החיזוקים, העבודים והחיתוכים סביב פתחים, קירות, עמודים , זויתנים ופרופילים  Z+L צבועים                                                                                                                                        בהיקף התקרה, .</t>
  </si>
  <si>
    <t>01.22.2.230</t>
  </si>
  <si>
    <t>אספקה והתקנה של פתח ביקורת אורבונד דגם A בגודל 40/40 ס"מ</t>
  </si>
  <si>
    <t>01.22.2.240</t>
  </si>
  <si>
    <t>אספקה והתקנה של פתח ביקורת אורבונד דגם D בגודל 40/40 ס"מ</t>
  </si>
  <si>
    <t>01.22.2.250</t>
  </si>
  <si>
    <t>אספקה והתקנה של פתח ביקורת אורבונד דגם D בגודל 60/60 ס"מ</t>
  </si>
  <si>
    <t>עבודות פירוק והריסה תת פרק 24.0</t>
  </si>
  <si>
    <t>תת פרק  01.24.01</t>
  </si>
  <si>
    <t>01.24.1.110</t>
  </si>
  <si>
    <t>פירוקים הריסות ופינויים קומפלק ע"פ תוכנית באיזור חדר צוות המיועד כולל תקרה, קירות, דלתות רצפה  וכו קומפלט</t>
  </si>
  <si>
    <t>01.24.1.120</t>
  </si>
  <si>
    <t>פירוק לשימוש חוזר  ופינוי ארון קיים בחדר אחות אחראית.</t>
  </si>
  <si>
    <t>01.24.1.130</t>
  </si>
  <si>
    <t>הריסת קירות בנויים מבלוק עד לעובי 15 ס:מ לרבות חגורות בטון .</t>
  </si>
  <si>
    <t>01.24.1.140</t>
  </si>
  <si>
    <t>הריסת קירות בנויים מבלוק עד לעובי 20 ס:מ לרבות חגורות בטון .</t>
  </si>
  <si>
    <t>01.24.1.150</t>
  </si>
  <si>
    <t>עבודות הריסה לפי המתואר להלן: פירוק והריסה של כל האלמנטים הנדרשים לפירוק לצורך ביצוע כל העבודות בקומה. בכל שלב שהוא מהמצב הפיזי הקיים היום ועד למצב המ תוכנן המתואר בתוכניות האדריכליות ובתוכניות היועצים, כולל כל הדלתות והמשקופים המיועדים להחלפה והתאמת הפתח למשקוף והדלת החדשה, קטעי קירות ותקרות, אלמנטים השקועים בקירות, פי וי סי קיים, קטעי ריצוף ופנלים וכו ע"פ סימון בתוכניות הריסה  ומפורטים במפרט מיוחד ובהמשך לסעיף זה לרבות סילוק הפסולת לאתר פסולת מאושר ע"י הרשויות ולפי הוראות המפקח.</t>
  </si>
  <si>
    <t xml:space="preserve">באחריות הקבלן הראשי לאטום ולכסות היטב לפני תחילת העבודות  וע"פ הנחיות המפקח את כל מרכיבי חדר הניתוח שנשארים ללא שינוי כולל תריסי מיזוג אויר, נקודות חשמל גזים ותקשורת,מנורות חדר ניתוח ואלמנטים שונים על הקירות ‎‎נגרות וכו.. כל הנ"ל כלול במחיר הכללי של המכרז.  </t>
  </si>
  <si>
    <t>שים לב שמחיר פירוק הדלתות המיועדות להחלפה  פינויים והכנת המקום לקבלת הדלתות החדשות כלולות במחיר הדלתות. וכן שפירוק רצפות פי וי סי קיימות והכנת המקום לקבלת פי וי סי חדש כלולות במחיר התקנת הפי וי סי.</t>
  </si>
  <si>
    <t>פרק  01.25 שונות</t>
  </si>
  <si>
    <t>תת פרק 01</t>
  </si>
  <si>
    <t>01.25.1.010</t>
  </si>
  <si>
    <t xml:space="preserve">קידות במקדח יהלום בקוטר "2  באלמנטים מבטון מזוין בעובי עד 30 ס"מ </t>
  </si>
  <si>
    <t>01.25.1.020</t>
  </si>
  <si>
    <t xml:space="preserve">קידות במקדח יהלום בקוטר "4  באלמנטים מבטון מזוין בעובי עד 30 ס"מ </t>
  </si>
  <si>
    <t>01.25.1.030</t>
  </si>
  <si>
    <t>אספקה והתקנה של ארון מטבח קומפלט ע"פ תוכניות נגרות (סימון R-1 בתוכניות,) , המחיר כולל אספקה והתקנה של משטח שיש קיסר דגם 4030 או שווה סידרה, כולל כל העיבודים ף אספקה והתקנת כיור פלב"מ 50\40  בהתקנה שטוחה וברז נשלף קומפלט</t>
  </si>
  <si>
    <t>01.25.1.040</t>
  </si>
  <si>
    <t>אספקה והתקנה של ארון  ע"פ תוכניות נגרות (סימון R-5 בתוכניות,) , המחיר מידות כלליות 180\60\210  כולל גב מלא ומדפים בגובה משתנה בעובי 3 ס"מ למשרלים גדולים</t>
  </si>
  <si>
    <t>01.25.1.050</t>
  </si>
  <si>
    <t>פרק 31 - עבודות נקיון</t>
  </si>
  <si>
    <t>תת פרק 31.01- עבודות נקיון סופי</t>
  </si>
  <si>
    <t>01.31.1.010</t>
  </si>
  <si>
    <t>נקיון כללי לפני אכלוס של כל שטח הפרויקט כולל קרצוף רצפות נקיון חלונות וריהוט פנים וחוץ  הכל מושלם ומוכן לתפעול</t>
  </si>
  <si>
    <t>08.00.0000</t>
  </si>
  <si>
    <t>08.01.0000</t>
  </si>
  <si>
    <t>08.01.0010</t>
  </si>
  <si>
    <t>08.01.0020</t>
  </si>
  <si>
    <t>08.01.0030</t>
  </si>
  <si>
    <t>08.01.0040</t>
  </si>
  <si>
    <t>08.01.0050</t>
  </si>
  <si>
    <t>08.01.0060</t>
  </si>
  <si>
    <t>08.01.0070</t>
  </si>
  <si>
    <t>08.01.0080</t>
  </si>
  <si>
    <t>08.01.0090</t>
  </si>
  <si>
    <t>08.02.0000</t>
  </si>
  <si>
    <t>08.02.0010</t>
  </si>
  <si>
    <t>08.02.0020</t>
  </si>
  <si>
    <t>08.02.0030</t>
  </si>
  <si>
    <t>08.02.0040</t>
  </si>
  <si>
    <t xml:space="preserve">גופי תאורה </t>
  </si>
  <si>
    <t xml:space="preserve"> מ"ר</t>
  </si>
  <si>
    <t xml:space="preserve"> מ"ק</t>
  </si>
  <si>
    <t xml:space="preserve"> טון</t>
  </si>
  <si>
    <t xml:space="preserve"> יח'</t>
  </si>
  <si>
    <t>קומפ'</t>
  </si>
  <si>
    <t>בית חולים הילל יפה - שיפוץ אגף ניתוחים</t>
  </si>
  <si>
    <t>עבודות בטון</t>
  </si>
  <si>
    <t>השלמת יציקה מעל בטון רצפה קיימת באמצעות חומר מסוג "סיקה סקריד הרדטופ" - 65, כולל ביצוע שכבת פריימר מוקדמת מסוג 20EBB בכמות של 1 ק"ג/מ"ר (פריימר אפוקסי) - בהתזה. עובי היציקה 7.0-6.5 ס"מ. העבודה תבוצע לפי המפרט המיוחד ולפי מפרט חברת "סיקה". העבודה כוללת החלקת פני היציקה החדשה.</t>
  </si>
  <si>
    <t>יציקת עמודוני בטון במידות 30/30 ס"מ או 20/20 ס"מ ובגובה 40 ס"מ - 30 ס"מ מעל קורות בטון קיימות, עבור העמדת ציוד מיזוג אויר מעל הגג. העבודה כוללת גם בדיקה מוקדמת של מיקום הקורות התחתונות וסימון באמצעות מודד מוסמך.</t>
  </si>
  <si>
    <t>תיקוני בטון בגג העליון וברצפת חדרי ניתוח לאחר השלמת עבודות הריסה. העבודה כוללת יציקת בטון ב-40 בעובי משתנה בין 3-8 ס"מ בשטחים קטנים.</t>
  </si>
  <si>
    <t>תיקון בטון בגג העליון וברצפת חדרי ניתוח לאחר השלמת עבודות הריסה. העבודה כוללת יציקת "סיקה גראוט 214" בעובי 1-3 ס"מ בשטחים קטנים.</t>
  </si>
  <si>
    <t>ברזל זיון מצולע.</t>
  </si>
  <si>
    <t>קידוח חורים בבטון קיים. קוטר הקידוח 10 מ"מ. עומק הקידוח 6 ס"מ. העבודה כוללת עיגון מוטות זיון בקוטר 10 מ"מ בבטון הקיים. העיגון עם "סיקה אנקורפיקס 3001". אורך המוטות 15 ס"מ. המחיר כולל גם את מוטות הזיון.</t>
  </si>
  <si>
    <t>כנ"ל, אך קידוח לעומק 9 ס"מ. אורך המוטות 60 ס"מ.</t>
  </si>
  <si>
    <t>קידוח חורים בבטון קיים. קוטר הקידוח 14 מ"מ. עומק הקידוח 20 ס"מ. העבודה כוללת עיגון מוטות זיון בקוטר 14 מ"מ בבטון קיים. העיגון עם "סיקה אנקורפיקס 3001". אורך המוטות 55 ס"מ. המחיר כולל גם את מוטות הזיון.</t>
  </si>
  <si>
    <t>יציקת שכבת מדה מתפלסת "סיקפלור לבל-30" של חברת "סיקה" בעובי 3 ס"מ מעל איטום גג מכונות. (באישור מיוחד של המהנדס)</t>
  </si>
  <si>
    <t>יציקת מעקות בטון בעובי 12 ס"מ במידות שונות בצידי פתחים על גג קיים.</t>
  </si>
  <si>
    <t>יציקת גגון בטון בעובי 12 ס"מ בקטעים קטנים.</t>
  </si>
  <si>
    <t>אספקה והנחה של אבן בטון במידות 25/25 ס"מ בעובי 2 ס"מ, דוגמת "אקרשטיין". העבודה כוללת גם מריחה מוקדמת של "סיקדור 31" מתחת לאבן על פני יריעות האיטום. (עובי המריחה - 10 מ"מ)</t>
  </si>
  <si>
    <t>עבודות איטום</t>
  </si>
  <si>
    <t>הערה: התחלת ביצוע עבודות האיטום תהיה רק לאחר השלמת עבודות הכנה מתאימות של בטון הגג הקיים, המפורטת בפרקים אחרים.</t>
  </si>
  <si>
    <t>תוספת 2 שכבות של יריעות ביטומניות משוכללות בעובי 5 מ"מ (מעל יריעות גג קיימות), מסביב לפתחים חדשים בגג. העבודה תבוצע בתחום של 50 ס"מ על המעקות ו-50 ס"מ על פני יריעות האיטום הקיימות בגג. העבודה כוללת גם מריחת פריימר, לפי הנחיות המפרט המיוחד.</t>
  </si>
  <si>
    <t>תוספת של 3 שכבות יריעות ביטומניות בעובי 5 מ"מ, מונחות אחת מעל השניה. היריעות מונחות מעל מערכת איטום הגג הקיימת, לפי פרט בתוכניות, ובהתאם להנחיות המפרט המיוחד. המחיר מתייחס ל-3 שכבות יריעות מונחות אחת מעל השנייה. (יבוצע באישור המהנדס - באזור ציוד קל)</t>
  </si>
  <si>
    <t>מריחת חומר מסוג "סיקדור 31" מסביב לתוספת יריעות חדשות (בין יריעות חדשות לאיטום ישן), לפי פרט בתכנית.</t>
  </si>
  <si>
    <t>יצירת רולקה במידות 5/5 ס"מ מסביב אבני בטון (המעוגנות מתחת לציוד מיזוג אויר), ובין יריעות ביטומניות. העבודה תבוצע באמצעות חומר מסוג "סיקדור 31", לפי פרט בתוכנית.</t>
  </si>
  <si>
    <t>איטום גגות ומעקות במערכת המפורטת בסעיף 05.12 במפרט המיוחד וכוללת הכנת פני בטון הגג, רולקה ביטומנית כמפורט, פריימר ביטומני, יריעות חיזוק, 2 שכבות של יריעות ביטומניות משוכללות בעובי 5 מ"מ, יריעות הגנה מסוג HDPE בעובי 0.5 מ"מ, איטום הגבהות בטון ומעקות - הכל כמפורט בסעיף הנ"ל ובסעיפים אחרים במפרט. המדידה תהיה אופקית בלבד, ללא מדידת הטיפול במעקות.</t>
  </si>
  <si>
    <t>עבודות מסגרות חרש</t>
  </si>
  <si>
    <t>הערה: מחירי הקונסטרוקציה - ראה במפרט המיוחד. מודגש שהמחירים כוללים את כל החומר, ייצור, הובלה והרכבה, עיגון וקידוחים בקיים, כולל כל הברגים הנדרשים ומוטות זיון נדרשים, גילוון וצביעה לפי המפרט בעובי הנדרש, בדיקות נדרשות לפי המפרט, וכל האמצעים הנדרשים להתחברות למבנה הקיים. (כל הברגים הנדרשים לחיבורים השונים לא ישולמו בנפרד, ועלותם כלולה במחירי היחידה).</t>
  </si>
  <si>
    <t>קונסטרוקצית פלדה מגולוונת וצבועה מעל הגג, הכוללת עמודים וקורות מסוגים שונים, פלטקות עיגון ואלמנטי חיזוק אחרים, פחי פלדה, ברגים לעיגון, ביטון פרופילים אחרים מסוגים שונים לפי הפרוט בתכנית (כל הברגים מחושבים בכמויות וכלולים במחיר היחידה)</t>
  </si>
  <si>
    <t>קונסטרוקציה כנ"ל, אך בתוך בניין קיים עבור תליית בומים, וחיזוקים בתחתית גגות קיימים (בחלל מעל התקרה האקוסטית).</t>
  </si>
  <si>
    <t>עבודות פירוק והריסה</t>
  </si>
  <si>
    <t>הערות: 1. מחירי עבודות ההריסה והפירוק כוללים את כל הנדרש לפי המפרט המיוחד בשלבי העבודה השונים, כולל פינוי פסולת מהאתר למקום שפך מאושר. 2. כל אלמנטי הבטון הנועדים להריסה הם אלמנטי בטון מזויין. 3. סטיות בגובה, שטח, רוחב ובכל מידה אחרת של אלמנטים הנועדים להריסה, לא משנים את מחירי היחידה. 4. הריסת האלמנטים המצויינים היא הריסה קומפלט, כולל כל האלמנטים הקשורים לאלמנט המצויין.</t>
  </si>
  <si>
    <t>פירוק ופינוי של ריצופים מסוגים שונים בתוך קומה קיימת, כולל שכבות מדה בטון, חול, טיט, מצעים, איטומים, מדה וכד', בעובי כלשהוא, וכולל פירוק שיפולים ושכבת הטיח מאחור ומעליהם, וכולל פירוק צנרת כל שהיא המצויה מתחת לריצוף (באישור המפקח), סיתות והסרה של שכבות טיח קיימות על קירות ועמודים בכל האזורים הנדרשים, בהם מתוכנן חיפוי חדש כל שהוא עד למצב של קיר מיושר המוכן לקבלת החיפוי החדש. העבודה גם מתחת למחיצות קלות קיימות ומסביב לאלמנטי פלדה ופח הקשורים למחיצות הנ"ל. העבודה כוללת יישור שטח פני רצפת הבטון הקיימת ותיקון חורים בקיים. פני הבטון ישארו ישרים, ללא בליטות כלשהן, הכל לפי המפרט בסעיף 24.06</t>
  </si>
  <si>
    <t>חציבה, הריסה ופינוי של הגבהות בטון מסוגים שונים, במידות שונות ובגבהים שונים מעל פני הגג הקיים. העבודה כוללת ניתוק כל הבטונים מגג הבטון הקיים, השלמות יציקה בשקעים וחורים קיימים באמצעות "סיקדור 31", עד לקבלת משטח בטון ישר וחלק.</t>
  </si>
  <si>
    <t>חציבת פתחים חדשים בגג קיים ו/או הגדלת פתחים קיימים, במידות שונות. העבודה תבוצע רק לאחר השלמת ביצוע חיזוקי פלדה מתאימים מתחת לגג הנמדדים לפי סעיף אחר. הביצוע יהיה בעבודה ידנית בלבד עם שימוש במכשיר קונגו חשמלי קטן המאושר ע"י המפקח. הטיפול יבוצע בקטעים קטנים ובסה"כ יבוצע הטיפול ב-20-15 פתחים.</t>
  </si>
  <si>
    <t>עבודות סיתות של שכבות טיח ובטון בתחתית רצפת הניתוחים (בקומת המרתף) בכל מקום שנדרש ע"י המפקח כדי לאפשר סימון מיקום של כל הצלעות, לצורך קידוחים בצלעות מעל התקרה ו/או מתחת לתקרה בהתאם לנדרש בתכנון. העבודה תבוצע בכל הקטעים בקומה שבה ידרש הסיתות והסימון לפי הנחיות המפקח. המחיר כולל גם מדידה וסימון של כל הצלעות מעל פני בטון הרצפה, בשטח של 202 מ"ר.</t>
  </si>
  <si>
    <t>הסרה והורדה של איטום קיים מעל תחום הגג בו נחצבו כל הגבהות הבטון. העבודה כוללת חיתוך מערכת איטום מחוץ לתחום איזור מיזוג אויר, ניקוי פני הבטון הקיים והחלקתו באמצעות "סיקדור 31".</t>
  </si>
  <si>
    <t>00.00.0000</t>
  </si>
  <si>
    <t>02.00.0000</t>
  </si>
  <si>
    <t>02.00.0010</t>
  </si>
  <si>
    <t>02.00.0020</t>
  </si>
  <si>
    <t>02.00.0030</t>
  </si>
  <si>
    <t>02.00.0040</t>
  </si>
  <si>
    <t>02.00.0050</t>
  </si>
  <si>
    <t>02.00.0060</t>
  </si>
  <si>
    <t>02.00.0065</t>
  </si>
  <si>
    <t>02.00.0070</t>
  </si>
  <si>
    <t>02.00.0080</t>
  </si>
  <si>
    <t>02.00.0090</t>
  </si>
  <si>
    <t>02.00.0100</t>
  </si>
  <si>
    <t>02.00.0110</t>
  </si>
  <si>
    <t>05.00.0000</t>
  </si>
  <si>
    <t>05.00.0001</t>
  </si>
  <si>
    <t>05.00.0010</t>
  </si>
  <si>
    <t>05.00.0020</t>
  </si>
  <si>
    <t>05.00.0030</t>
  </si>
  <si>
    <t>05.00.0040</t>
  </si>
  <si>
    <t>05.00.0050</t>
  </si>
  <si>
    <t>19.00.0000</t>
  </si>
  <si>
    <t>19.00.0001</t>
  </si>
  <si>
    <t>19.00.0010</t>
  </si>
  <si>
    <t>19.00.0020</t>
  </si>
  <si>
    <t>24.00.0000</t>
  </si>
  <si>
    <t>24.00.0001</t>
  </si>
  <si>
    <t>24.00.0010</t>
  </si>
  <si>
    <t>24.00.0020</t>
  </si>
  <si>
    <t>24.00.0030</t>
  </si>
  <si>
    <t>24.00.0040</t>
  </si>
  <si>
    <t>24.00.0050</t>
  </si>
  <si>
    <t>מתקני חשמל</t>
  </si>
  <si>
    <t>נקודות</t>
  </si>
  <si>
    <t>נקודת מאור בהתקנה סמויה תחת הטיח בתוך יציקות או קירות או תקרה אקוסטית או התקנה עה"ט ע"י צנרת מריכף או מרירון תקנית כבה מאליה עם כבלים N2XY-FR1 בכמות הנדרשת לפי מעגלים חד או תלת פזיים או פזה נוספת לגוף תאורת חירום בחתך עד וכולל 3X1.5  ממ"ר. קווים מלוח החשמל אל מפסקי זרם. תיבות הסתעפות, לחצנים וכו'.כולל כל חומרי העזר הדרושים, כולל מפסיקים, לחצנים מוארים וכו'  לפי הדרוש, כולל חיבור הקווים בלוח ושילוט אביזרים וקווים. צבע אביזרים ייקבע ע"י המזמין.</t>
  </si>
  <si>
    <t>נקודות כנ"ל אך בתי-תקע על או תחת הטיח בגובה כנדרש במעגל חד-פזי N2XY-FR1 בחתך עד וכולל 3X2.5  ממ"ר, קופסאות בתי תקע תמדדנה בנפרד.</t>
  </si>
  <si>
    <t>נקודות כנ"ל אך בתי-תקע על או תחת הטיח בגובה כנדרש במעגל חד-פזי עם כבלים NHXHX FE180/E90 בחתך עד וכולל 3X2.5 ממ"ר, קופסאות בתי תקע תמדדנה בנפרד.</t>
  </si>
  <si>
    <t>נקודה כנ"ל אך לבום אספקה/פס אספקה/לאביזר חדר ניתוח באמצעות צינור מריכף כבה מאליו בקוטר 25 מ"מ וכבל חסין אש NHXHX FE180/E90 בחתך 3x2.5. סיום הנקודה בקופסת חיבורים.</t>
  </si>
  <si>
    <t>נקודה כנ"ל אך הכנה בלבד הכוללת צינור בקוטר 25 מ"מ וחוט משיכה לשירותים שונים כדוגמת טרמוסטט, מערכות ביטחון וכו'</t>
  </si>
  <si>
    <t>מובילים</t>
  </si>
  <si>
    <t>צינור פלסטי כפיף ו/או קשיח (מריכף-מרירון) בלתי דליק "פנ" בקוטר עד וכולל 25 מ"מ</t>
  </si>
  <si>
    <t>במחיר התעלות יכללו תעלות פינה (זווית) חרושתיות. יאסר חיבור תעלות אנכיות ללא אביזר חרושתי ברוחב המתאים.</t>
  </si>
  <si>
    <t>תעלת כבלים מפח מגולבן, עם מכסה מחורצת ו/או מלא בעובי 1.5 מ"מ. תעלה 4 כיפופים מכסה 2 כיפופים. כולל חיתוך, כיפוף, עיבוד פינות, סימרור וכו'. תעלה במידות 300X60 מ"מ מותקן, כולל חיזוקים לקיר או תקרה, כדוגמת MFK או ש"ע מאושר</t>
  </si>
  <si>
    <t>כנ"ל, אך במידות 200X60 מ"מ.</t>
  </si>
  <si>
    <t>תעלת כבלים לעומסים בטיחותיים לפי DIN4102-12 E90 מפח גולבן, עם מכסה מחורצת ו/או מלא בעובי 1.5 מ"מ. תעלה 4 כיפופים מכסה 2 כיפופים. כולל חיתוך, כיפוף, עיבוד פינות, סימרור וכו'. תעלה במידות 300X100 מ"מ מותקן, כולל חיזוקים לקיר או תקרה.</t>
  </si>
  <si>
    <t>כנ"ל, אך במידות 200X10 מ"מ.</t>
  </si>
  <si>
    <t>מוליכים</t>
  </si>
  <si>
    <t>מוליך נחושת גלוי שזור או עם בידוד PVC במחיר אחיד, מושחל בצינור, בחתך עד וכולל 16 ממ"ר.</t>
  </si>
  <si>
    <t>כבל N2XY-FR1 מושחל בצינור או מונח בתעלה בחתך 3X1.5 ממ"ר.</t>
  </si>
  <si>
    <t>כבל N2XY-FR1 מושחל בצינור או מונח בתעלה בחתך 5X1.5 ממ"ר.</t>
  </si>
  <si>
    <t>כבל N2XY-FR1 מושחל בצינור או מונח בתעלה בחתך עד 3X2.5 ממ"ר.</t>
  </si>
  <si>
    <t>כבל N2XY-FR1 מושחל בצינור או מונח בתעלה בחתך 5X2.5 ממ"ר</t>
  </si>
  <si>
    <t>כבל N2XY-FR1 מושחל בצינור או מונח בתעלה בחתך 5X6 ממ"ר</t>
  </si>
  <si>
    <t>כבל N2XY-FR1 מושחל בצינור או מונח בתעלה בחתך 5X10 ממ"ר.</t>
  </si>
  <si>
    <t>כבל N2XY-FR1 מושחל בצינור או מונח בתעלה בחתך 5X16 ממ"ר.</t>
  </si>
  <si>
    <t>כבל עמיד לאש (לטמפרטורה 200° C עד 180 דקות)  בחתך עד וכולל 3X1.5 ממ"ר NHXHX FE180 E90</t>
  </si>
  <si>
    <t>כבל עמיד לאש (לטמפרטורה 200° C עד 180 דקות)  בחתך עד וכולל 3X4 ממ"ר NHXHX FE180 E90</t>
  </si>
  <si>
    <t>כבל עמיד לאש (לטמפרטורה 200° C עד 180 דקות) בחתך עד וכולל 3X6 ממ"ר דגם NHXHX FE180 E90</t>
  </si>
  <si>
    <t>כבל עמיד לאש (לטמפרטורה 200° C עד 180 דקות) בחתך עד וכולל 3X10 ממ"ר דגם NHXHX FE180 E90</t>
  </si>
  <si>
    <t>כבל עמיד לאש (לטמפרטורה 200° C עד 180 דקות) בחתך עד וכולל 3X16 ממ"ר דגם NHXHX FE180 E90</t>
  </si>
  <si>
    <t>כבל עמיד לאש (לטמפרטורה 200° C עד 180 דקות) בחתך עד וכולל 5X10 ממ"ר דגם NHXHX FE180 E90</t>
  </si>
  <si>
    <t>כבל עמיד לאש (לטמפרטורה 200° C עד 180 דקות) בחתך עד וכולל 5X16 ממ"ר דגם NHXHX FE180 E90</t>
  </si>
  <si>
    <t>אביזרים</t>
  </si>
  <si>
    <t>מפסק מאור רגיל, כפול, מחליף, לחצן, עה"ט ו/או תה"ט תוצרת "גוויס" או ש"ע מאושר.</t>
  </si>
  <si>
    <t>ב"ת 3x16A  מטיפוס "ישראלי" בפס אספקה ו/או בחדרי הניתוח מתוצרת "גוויס" או ש"ע מאושר עם מכסה בצבע בהתאם לשדה (אדום, כחול, לבן) עם נורית לד לביקורת מתח.</t>
  </si>
  <si>
    <t>ב"ת כפול 3x16A  מטיפוס "ישראלי"בפס האספקה ו/או בחדרי הניתוח מתוצרת "גוויס" או ש"ע מאושר עם מכסה בצבע בהתאם לשדה (אדום, כחול, לבן) עם נורית לד לביקורת מתח.</t>
  </si>
  <si>
    <t>בית תקע 16A עם הארקה, עה"ט, ו/או תה"ט תוצרת "גוויס".</t>
  </si>
  <si>
    <t>בית תקע כנ"ל אך מוגן מים</t>
  </si>
  <si>
    <t>קופסא המכילה 2 ח"ק חד פזיים, דגם N2 מתוצרת "ניסקו" ו/או "גוויס" או ש"ע.</t>
  </si>
  <si>
    <t>בית תקע כנ"ל (N2) אך מוגן מים</t>
  </si>
  <si>
    <t>קופסת רב-שקע תה"ט או עה"ט דגם D-18 תוצרת ע.ד.א. פלסט או דומה תוצרת CIMABOX או תוצרת ניסקו מאושר הכוללת: 1. שישה ב.ת. בצבע כלשהוא  3X16A ב°45  2. שני שקעי תקשורת טלפון דגם ישראלי  3. שני שקעי תקשורת מחשבים RJ-45</t>
  </si>
  <si>
    <t>בית תקע תלת פאזי 5 , 5x63A פינים CEE עם אינטרלוק כדוגמת "וולטר" או "פלזולי" כולל תקע תואם</t>
  </si>
  <si>
    <t>קופסת חיבורי חשמל עם מהדקי מסילה כנדרש בהתאם לכמות המעגלים והאביזרים  מותקנת בקיר/בתקרה מבנה הקופסה מפח מגולבן עם מסגרת ומכסה מאלומניום במידות 60X30 ס"מ</t>
  </si>
  <si>
    <t>הארקות ושונות</t>
  </si>
  <si>
    <t>איטום פתחי מעבר לכבלים ו/או מובילים בחומר עמיד בפני אש כדוגמת שקיות K.B.S או ש"ע מאושר.</t>
  </si>
  <si>
    <t>נקודת הארקה לתעלות כבלים מפח, תעלות מיזוג אויר, תקרה מונמכת, ארון טלפון וכו' כולל בורג "1/4 מגולבן דיסקיות, דיסקיות קפיציות, קדיחה חור בגוף המוארק, צביעת ראש בורג בצבע אדום ונעל כבל לחוט נחושת גלוי שזור עד 16 ממ"ר. מוליך נחושת נמדד בנפרד.</t>
  </si>
  <si>
    <t>שעות עבודה ברג'י של חשמלאי עוזר לפי רישום ביומן באישור המפקח.</t>
  </si>
  <si>
    <t>שעות עבודה ברג'י של חשמלאי מוסמך לפי רישום ביומן באישור המפקח.</t>
  </si>
  <si>
    <t>הכנת 4 עותקים של ספר המתקן שיכלול בין היתר תוכניות כפי שבוצע מודפסות וממוחשבות, קטלוגים של כל הציוד שהותקן במתקן, הוראות הפעלה ותחזוקה בעברית, תעודות בדיקה, תעודות אחריות של כל הציוד שסופק, שמות, כתובות ומספרי הטלפון של ספקי הציוד שהותקן במתקן וכו'.</t>
  </si>
  <si>
    <t>ביצוע בדיקת בודק מוסמך פרטי אשר יקבע על ידי המזמין לרבות תשלום דמי בדיקה, השתתפות בביצוע בדיקת בודק מוסמך לרבות ביצוע בדיקה בשלבים ובמועדים שונים, כולל תיקון הליקויים.</t>
  </si>
  <si>
    <t>גופי תאורה</t>
  </si>
  <si>
    <t>גוף תאורה לחדר ניתוח מבוסס LED. מידות: 60x60 ס"מ הספק: 44W  תפוקת אור : 5000Lum כדוגמת דגם: "קליניק" מתוצרת "געש".</t>
  </si>
  <si>
    <t>גוף תאורה לחדר ניתוח מבוסס LED. מידות: 120x60 ס"מ הספק: 89W  תפוקת אור : 9050Lum כדוגמת דגם: "קליניק" מתוצרת "געש".</t>
  </si>
  <si>
    <t>גוף תאורת חירום חד תכליתי "כפתור" בעל נורת LED בהספק 3W מותקן תה"ט/עה"ט כדוגמת דגם EL-632 ל180 דקות ובעוצמת תאורה 400Lum מתוצרת "אלקטרולייט" .</t>
  </si>
  <si>
    <t>תוספת מחיר לגוף תאורה עבור דרייבר מסוג DALI/DIM TOUCH ניתן לעמעום.</t>
  </si>
  <si>
    <t>לוחות חשמל חדשים</t>
  </si>
  <si>
    <t>מנורת סימון 22 MULTILED מ"מ 230V</t>
  </si>
  <si>
    <t>מא"ז עד 3X4A  דגם C - כושר ניתוק 10KA</t>
  </si>
  <si>
    <t>מא"ז עד 2X63A  דגם C - כושר ניתוק 10KA</t>
  </si>
  <si>
    <t>מא"ז עד 2X40A  דגם C - כושר ניתוק 10KA</t>
  </si>
  <si>
    <t>מא"ז עד 2X16A  דגם C - כושר ניתוק 10KA</t>
  </si>
  <si>
    <t>מא"ז עד 1X16A דגם C - כושר ניתוק 10KA</t>
  </si>
  <si>
    <t>מפסק זרם מחליף 2 קוטבים לזרם עד 63A</t>
  </si>
  <si>
    <t>שנאי מבדל חד פאזי לאתרים רפואיים עם רגש טמפרטורה אינטגרלי, 8KVA זרם התנעה 8XIn דגם ES710/8000</t>
  </si>
  <si>
    <t>משגוח משולב בידוד ולעומס יתר עבור אתרים רפואיים דגם 107TD47+STW2 תוצרת BENDER</t>
  </si>
  <si>
    <t>מגבילי זרם הפעלה לשנאי עד 45 אמפר דגם ICL40-ICL45 בשיווק של "אליכ" או ש"ע מאושר.</t>
  </si>
  <si>
    <t>מאוורר פנימי עם פילטר</t>
  </si>
  <si>
    <t>מבנה לוח חשמל שנאים מבדלים עם דלתות ופנלים הלוח יכלול: פסי צבירה 160A מבודדים למניעת התפשטות קשתות חשמליות, ציוד מעל 100A (כולל) יחווט עם נחושת גמישה, פסי אפס והארקה, שילוט, חומרי עזר וכל הדרוש להשלמת הלוח בדוק ומוכן למסירה. הלוח נמדד ע"פ שטח פנים במ"ר. ***הערה*** מחיר הסעיף כולל התקנת הלוח באתר לרבות: בדיקה אצל יצרן הלוח, הובלה לאתר, הנפה, הכנסת הלוח בחלקים למקומו, העמדה וחיזוק במקום. כולל ביצוע כל החיבורים המכניים והחשמליים של קווי החשמל.</t>
  </si>
  <si>
    <t>מבנה לוח חשמל מכשיר רובוט עם דלתות ופנלים הלוח יכלול: פסי צבירה 160A מבודדים למניעת התפשטות קשתות חשמליות, ציוד מעל 100A (כולל) יחווט עם נחושת גמישה, פסי אפס והארקה, שילוט, חומרי עזר וכל הדרוש להשלמת הלוח בדוק ומוכן למסירה. הלוח נמדד ע"פ שטח פנים במ"ר. ***הערה*** מחיר הסעיף כולל התקנת הלוח באתר לרבות: בדיקה אצל יצרן הלוח, הובלה לאתר, הנפה, הכנסת הלוח בחלקים למקומו, העמדה וחיזוק במקום. כולל ביצוע כל החיבורים המכניים והחשמליים של קווי החשמל.</t>
  </si>
  <si>
    <t>מבנה לוח חשמל מכשיר לייזר עם דלתות ופנלים הלוח יכלול: פסי צבירה 160A מבודדים למניעת התפשטות קשתות חשמליות, ציוד מעל 100A (כולל) יחווט עם נחושת גמישה, פסי אפס והארקה, שילוט, חומרי עזר וכל הדרוש להשלמת הלוח בדוק ומוכן למסירה. הלוח נמדד ע"פ שטח פנים במ"ר. ***הערה*** מחיר הסעיף כולל התקנת הלוח באתר לרבות: בדיקה אצל יצרן הלוח, הובלה לאתר, הנפה, הכנסת הלוח בחלקים למקומו, העמדה וחיזוק במקום. כולל ביצוע כל החיבורים המכניים והחשמליים של קווי החשמל.</t>
  </si>
  <si>
    <t>שינויים בלוחות חשמל קיימים</t>
  </si>
  <si>
    <t>הערות:  1. הסעיפים הכלולים בפרק זה דנים בשינויים    ותוספות בלוחות חשמל קיימים. 2. במחיר הסעיף יכללו כל השינויים, כל    האביזרים, אמצעים וחומרי העזר הנדרשים    בלוחות לצורך התקנת האביזר המתואר    לרבות פירוק אביזרים קיימים, שינוי חיווט    וכו'. 3. על הקבלן לקחת בחשבון כי ביצוע השינויים    הנדרשים יבוצע באתר רפואי פעיל ובשעות    ובימים בלתי שגרתיים.</t>
  </si>
  <si>
    <t>מנתק הספק אוטומטי ( מאמ"ת )  3 X 160A עם כיול (50A-63A)</t>
  </si>
  <si>
    <t>מפסיק זרם מחליף 4 קוטבים לזרם 63A אמפר 3 מצבים.</t>
  </si>
  <si>
    <t>פירוקים</t>
  </si>
  <si>
    <t>פירוק אביזרי חשמל/תאורה/מנ"מ בתקרת חדר ניתוח מספר 7 ומסירתם בשלמותם לידי המזמין.</t>
  </si>
  <si>
    <t>פירוק אביזר מכל סוג שהוא</t>
  </si>
  <si>
    <t>08.00.000</t>
  </si>
  <si>
    <t>08.01.000</t>
  </si>
  <si>
    <t>08.01.010</t>
  </si>
  <si>
    <t>08.01.020</t>
  </si>
  <si>
    <t>08.01.030</t>
  </si>
  <si>
    <t>08.01.040</t>
  </si>
  <si>
    <t>08.01.050</t>
  </si>
  <si>
    <t>08.02.000</t>
  </si>
  <si>
    <t>08.02.010</t>
  </si>
  <si>
    <t>08.02.020</t>
  </si>
  <si>
    <t>08.02.030</t>
  </si>
  <si>
    <t>08.02.040</t>
  </si>
  <si>
    <t>08.02.050</t>
  </si>
  <si>
    <t>08.02.060</t>
  </si>
  <si>
    <t>08.03.000</t>
  </si>
  <si>
    <t>08.03.010</t>
  </si>
  <si>
    <t>08.03.020</t>
  </si>
  <si>
    <t>08.03.030</t>
  </si>
  <si>
    <t>08.03.040</t>
  </si>
  <si>
    <t>08.03.050</t>
  </si>
  <si>
    <t>08.03.060</t>
  </si>
  <si>
    <t>08.03.070</t>
  </si>
  <si>
    <t>08.03.080</t>
  </si>
  <si>
    <t>08.03.090</t>
  </si>
  <si>
    <t>08.03.100</t>
  </si>
  <si>
    <t>08.03.110</t>
  </si>
  <si>
    <t>08.03.120</t>
  </si>
  <si>
    <t>08.03.130</t>
  </si>
  <si>
    <t>08.03.140</t>
  </si>
  <si>
    <t>08.03.150</t>
  </si>
  <si>
    <t>08.03.160</t>
  </si>
  <si>
    <t>08.03.170</t>
  </si>
  <si>
    <t>08.05.000</t>
  </si>
  <si>
    <t>08.05.010</t>
  </si>
  <si>
    <t>08.05.020</t>
  </si>
  <si>
    <t>08.05.030</t>
  </si>
  <si>
    <t>08.05.040</t>
  </si>
  <si>
    <t>08.05.050</t>
  </si>
  <si>
    <t>08.05.060</t>
  </si>
  <si>
    <t>08.05.070</t>
  </si>
  <si>
    <t>08.05.080</t>
  </si>
  <si>
    <t>08.05.090</t>
  </si>
  <si>
    <t>08.05.100</t>
  </si>
  <si>
    <t>08.06.000</t>
  </si>
  <si>
    <t>08.06.010</t>
  </si>
  <si>
    <t>08.06.020</t>
  </si>
  <si>
    <t>08.06.030</t>
  </si>
  <si>
    <t>08.06.040</t>
  </si>
  <si>
    <t>08.06.050</t>
  </si>
  <si>
    <t>08.06.060</t>
  </si>
  <si>
    <t>08.07.000</t>
  </si>
  <si>
    <t>08.07.010</t>
  </si>
  <si>
    <t>08.07.020</t>
  </si>
  <si>
    <t>08.07.030</t>
  </si>
  <si>
    <t>08.07.040</t>
  </si>
  <si>
    <t>08.08.000</t>
  </si>
  <si>
    <t>08.08.010</t>
  </si>
  <si>
    <t>08.08.020</t>
  </si>
  <si>
    <t>08.08.030</t>
  </si>
  <si>
    <t>08.08.040</t>
  </si>
  <si>
    <t>08.08.050</t>
  </si>
  <si>
    <t>08.08.060</t>
  </si>
  <si>
    <t>08.08.070</t>
  </si>
  <si>
    <t>08.08.080</t>
  </si>
  <si>
    <t>08.08.090</t>
  </si>
  <si>
    <t>08.08.100</t>
  </si>
  <si>
    <t>08.08.110</t>
  </si>
  <si>
    <t>08.08.120</t>
  </si>
  <si>
    <t>08.08.130</t>
  </si>
  <si>
    <t>08.08.140</t>
  </si>
  <si>
    <t>08.08.150</t>
  </si>
  <si>
    <t>08.08.160</t>
  </si>
  <si>
    <t>08.09.000</t>
  </si>
  <si>
    <t>08.09.010</t>
  </si>
  <si>
    <t>08.09.020</t>
  </si>
  <si>
    <t>08.09.030</t>
  </si>
  <si>
    <t>08.09.040</t>
  </si>
  <si>
    <t>08.09.050</t>
  </si>
  <si>
    <t>08.10.000</t>
  </si>
  <si>
    <t>08.10.010</t>
  </si>
  <si>
    <t>08.10.020</t>
  </si>
  <si>
    <t xml:space="preserve"> נק'</t>
  </si>
  <si>
    <t xml:space="preserve"> מטר</t>
  </si>
  <si>
    <t xml:space="preserve"> ש"ע</t>
  </si>
  <si>
    <t>עבודות חשמל</t>
  </si>
  <si>
    <t>אינסטלציה חשמלית נקודות</t>
  </si>
  <si>
    <t>נקודת מאור מושלמת, או נק' הזנת מאור לפס אספקות, או לגשר אספקות, כולל כבל N2XY או N2XCY בחתך עד 7X1.5 ממ"ר לפי המוגדר במפרט הטכני, צנרת בקוטר עד 25 מ"מ, מ"ז למאור מתוצרת גוויס, ביטיצ'ינו או לגרנד. העבודה כוללת חציבה לפי הצורך וסגירת החריצים בתום העבודה - הכל מושלם.</t>
  </si>
  <si>
    <t>נקודות חיבור קיר 16 א', או נק' הזנה לפס אספקות, או לגשר אספקות, כולל צנור בקוטר 20 מ"מ, כבל N2XY או N2XCY בחתך 3X2.5 ממ"ר ואביזר 16 א' תוצרת גוויס, ביטיצ'ינו או לגרנד, מותקן תה"ט. נקודות במעגלים משותפים או נפרדים.  העבודה כוללת חציבה לפי הצורך וסגירת החריצים בתום העבודה - הכל מושלם.</t>
  </si>
  <si>
    <t>פירוק מבוקר של גוף תאורה פלורסצנטי, בגודל 60X120 ס"מ 30X120 ס"מ או 60X60 ס"מ או גוף תאורה נקודתי עגול, כולל סימון החוטים, שמירה על שלמות התקרה האקוסטית הקיימת, העברת מסודרת של הגופים למקום, שיורה ע"י המפקח, בתחום ביה"ח, או אחרת בהתאם להחלטת הנהלת ביה"ח, כולל כל העבודות וחומרי העזר.</t>
  </si>
  <si>
    <t>התקנה, חיבור מכני וחשמלי של גוף תאורה אטום בגודל 60X60 ס"מ, כולל כל העבודות וחומרי העזר.</t>
  </si>
  <si>
    <t>התקנה, חיבור מכני וחשמלי של גוף תאורה אטום בגודל 60X120 ס"מ, כולל כל העבודות וחומרי העזר.</t>
  </si>
  <si>
    <t>התקנה, חיבור מכני וחשמלי של גוף תאורה אטום בגודל 30X120 ס"מ, כולל כל העבודות וחומרי העזר.</t>
  </si>
  <si>
    <t>התקנה, חיבור מכני וחשמלי של גוף תאורה אטום נקודתי בקוטר של כ- 21 ס"מ, כולל כל העבודות וחומרי העזר.</t>
  </si>
  <si>
    <t>העברת בקורת מהנדס בודק בהתאם  לתקן VDE, כולל כל התיאומים הדרושים ומתן  עזרה בעת הבדיקה. המחיר קומפלט. הערה: הבודק ייקבע ע"י המפקח! העבודה תבוצע במספר שלבים הדרוש בהתאם להתקדמות העבודה ודרישות המזמין. לא תשולם תוספת מחיר עבור מספר שלבי ביצוע הביקורת.</t>
  </si>
  <si>
    <t>עבודות שונות שאינן מתוארות בסעיפים הנ"ל ואשר תמדדנה לפי שעות עבודה המאושרות של חשמלאי.</t>
  </si>
  <si>
    <t>הערות: * גופי התאורה יתאימו לסוגים ולמידות של התקרות המונמכות הקיימות. * גופי התאורה יהיו בעלי תקן בין לאומי לחדרים נקיים ISO14644-1.                      * ההספק המדוייק של הנורות בגופי התאורה ייקבע בעתיד בהתאם לחישובי התאורה.</t>
  </si>
  <si>
    <t>גוף תאורה IP65 במידות של כ-60X60 ס"מ, שקוע בתקרה מונמכת עם נורות 5610Lm/54W ,LED או Ra-90 ,4165Lm/39W, עם כיסוי אופלי, ברגי נירוסטה הכל כדוגמת דגם CLEAN M-600 מתוצרת ELKOVO (אורן תאורה)</t>
  </si>
  <si>
    <t>גוף תאורה IP65 במידות של כ-60X120 ס"מ, שקוע בתקרה מונמכת עם נורות 11815Lm/113W ,LED או Ra-90  ,8330Lm/79W עם כיסוי אופלי, ברגי נירוסטה, הכל כדוגמת דגם CLEAN M-600 מתוצרת ELKOVO (אורן תאורה).</t>
  </si>
  <si>
    <t>גוף תאורה IP65, במידות של כ-30x120 ס"מ, שקוע בתקרה מונמכת, עם נורות 5610Lm/54W ,LED או Ra - 90 ,4165Lm/39W, עם כיסוי אופלי, בורגי נירוסטה, הכל כדוגמת דגם CLEAN M-600 (אורן תאורה).</t>
  </si>
  <si>
    <t>גוף תאורה IP65, עגול, בקוטר 21 ס"מ, שקוע בתקרה מונמכת, עם נורת Ra - 90 ,2200Lm/18W LED.</t>
  </si>
  <si>
    <t xml:space="preserve">סה"כ פרק אדריכלות  (ש"ח) מחיר לא כולל מע"מ </t>
  </si>
  <si>
    <t xml:space="preserve">סה"כ פרק תאורה  (ש"ח) מחיר לא כולל מע"מ </t>
  </si>
  <si>
    <t xml:space="preserve">סה"כ פרק עבודות חשמל  (ש"ח) מחיר לא כולל מע"מ </t>
  </si>
  <si>
    <t xml:space="preserve">סה"כ פרק עבודות קונסטרוקציה  (ש"ח) מחיר לא כולל מע"מ </t>
  </si>
  <si>
    <t>מע"מ כחוק 17% (ש"ח)</t>
  </si>
  <si>
    <t xml:space="preserve">סה"כ כל הפרקים (ש"ח) ללא מע"מ </t>
  </si>
  <si>
    <t xml:space="preserve">כמות </t>
  </si>
  <si>
    <t>מחיר סעיף (ש"ח)</t>
  </si>
  <si>
    <t>סה"כ (ש"ח)</t>
  </si>
  <si>
    <t xml:space="preserve">סה"כ (ש"ח) כולל מע"מ </t>
  </si>
  <si>
    <t>תוספת למחיר מחיצה  עבור מחיצות גבס דו-קרומיות מוגנות קרינה על פי מפרט ברוחב כולל של 15 ס"מ מורכבות מ -2 לוחות גבס בעובי 1.25 ס"מ בכל צד, עם מסלו ל  על יון  ותחתון וניצבים מפרופילי  פח  פלדה מגולבן ברוחב  10 ס"מ, סרט איטום מעל לרצפה, לרבות הכנה לפתחים, המדידה לפי שטח נטו ללא פתחים בכל צד תותקן יריעת עופרת 0.75 מ"מ או בצד אחד 1.5 מ"מ כולל כל הנזכר במפרט.</t>
  </si>
  <si>
    <t xml:space="preserve"> </t>
  </si>
  <si>
    <t>הערות לוחות חשמל:  1. לוחות החשמל ייבוצעו ע"פ ת"י 61439, ע"י יצרן בעל אישור תו תקן זה ויסומן בתו התקן.  2. כל אביזרי הלוחות בהתאם למצויין במפרט בפרק לוחות חשמל. 3. הלוחות ייתוכננו לסלקטיביות מלאה ולזרם    קצר 4 .25kA. מבנה הלוח בדרגת FROM 2B לפחות אלא אם צויין אחרת</t>
  </si>
  <si>
    <t>הערות המשך: 5. כל המאמ"תים C.B יכללו:   * כושר ניתוק  - בהתאם למפרט הטכני.    * מגע רגיל ומגע תקלה.    * ארבע מגעי עזר.    * סליל הפסקה וסליל עבודה.    * ידית מצמד.     * מנוע הפעלה. 6. מתנעים טרמו מגניים יכללו שלשה מגעי    עזר. 7. המגענים יכללו שלושה מגעי עזר 8. מא"זים יהיו בעלי אופיין C וכושר ניתוק של    10kA.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</si>
</sst>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6" x14ac:knownFonts="1">
    <font>
      <sz val="10"/>
      <color theme="1"/>
      <name val="Arial"/>
      <family val="2"/>
    </font>
    <font>
      <b/>
      <sz val="10"/>
      <color rgb="FFFFFFFF"/>
      <name val="Arial"/>
      <family val="2"/>
    </font>
    <font>
      <sz val="8"/>
      <name val="Arial"/>
      <family val="2"/>
    </font>
    <font>
      <b/>
      <sz val="10"/>
      <color theme="1"/>
      <name val="Arial"/>
      <family val="2"/>
    </font>
    <font>
      <b/>
      <sz val="10"/>
      <color rgb="FFFF0000"/>
      <name val="Arial"/>
      <family val="2"/>
    </font>
    <font>
      <sz val="10"/>
      <color theme="1"/>
      <name val="Arial"/>
      <family val="2"/>
    </font>
  </fonts>
  <fills count="9">
    <fill>
      <patternFill patternType="none"/>
    </fill>
    <fill>
      <patternFill patternType="gray125"/>
    </fill>
    <fill>
      <patternFill patternType="solid">
        <fgColor rgb="FF0070C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tint="0.39997558519241921"/>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diagonal/>
    </border>
  </borders>
  <cellStyleXfs count="3">
    <xf numFmtId="0" fontId="0" fillId="0" borderId="0"/>
    <xf numFmtId="0" fontId="1" fillId="2" borderId="0" applyNumberFormat="0" applyBorder="0" applyProtection="0">
      <alignment wrapText="1" readingOrder="2"/>
    </xf>
    <xf numFmtId="43" fontId="5" fillId="0" borderId="0" applyFont="0" applyFill="0" applyBorder="0" applyAlignment="0" applyProtection="0"/>
  </cellStyleXfs>
  <cellXfs count="80">
    <xf numFmtId="0" fontId="0" fillId="0" borderId="0" xfId="0"/>
    <xf numFmtId="0" fontId="1" fillId="2" borderId="0" xfId="1">
      <alignment wrapText="1" readingOrder="2"/>
    </xf>
    <xf numFmtId="4" fontId="0" fillId="0" borderId="0" xfId="0" applyNumberFormat="1"/>
    <xf numFmtId="49" fontId="0" fillId="3" borderId="1" xfId="0" applyNumberFormat="1" applyFill="1" applyBorder="1"/>
    <xf numFmtId="0" fontId="0" fillId="3" borderId="1" xfId="0" applyFill="1" applyBorder="1"/>
    <xf numFmtId="4" fontId="0" fillId="3" borderId="1" xfId="0" applyNumberFormat="1" applyFill="1" applyBorder="1"/>
    <xf numFmtId="49" fontId="0" fillId="3" borderId="1" xfId="0" applyNumberFormat="1" applyFill="1" applyBorder="1" applyAlignment="1">
      <alignment horizontal="right" wrapText="1"/>
    </xf>
    <xf numFmtId="49" fontId="0" fillId="4" borderId="1" xfId="0" applyNumberFormat="1" applyFill="1" applyBorder="1" applyAlignment="1">
      <alignment horizontal="left"/>
    </xf>
    <xf numFmtId="0" fontId="0" fillId="4" borderId="1" xfId="0" applyFill="1" applyBorder="1"/>
    <xf numFmtId="49" fontId="0" fillId="4" borderId="1" xfId="0" applyNumberFormat="1" applyFill="1" applyBorder="1"/>
    <xf numFmtId="4" fontId="0" fillId="4" borderId="1" xfId="0" applyNumberFormat="1" applyFill="1" applyBorder="1"/>
    <xf numFmtId="49" fontId="0" fillId="4" borderId="1" xfId="0" applyNumberFormat="1" applyFill="1" applyBorder="1" applyAlignment="1">
      <alignment horizontal="right" wrapText="1"/>
    </xf>
    <xf numFmtId="0" fontId="0" fillId="5" borderId="1" xfId="0" applyFill="1" applyBorder="1"/>
    <xf numFmtId="4" fontId="0" fillId="5" borderId="1" xfId="0" applyNumberFormat="1" applyFill="1" applyBorder="1"/>
    <xf numFmtId="49" fontId="0" fillId="5" borderId="1" xfId="0" applyNumberFormat="1" applyFill="1" applyBorder="1"/>
    <xf numFmtId="0" fontId="0" fillId="6" borderId="1" xfId="0" applyFill="1" applyBorder="1"/>
    <xf numFmtId="4" fontId="0" fillId="6" borderId="1" xfId="0" applyNumberFormat="1" applyFill="1" applyBorder="1"/>
    <xf numFmtId="0" fontId="0" fillId="6" borderId="1" xfId="0" applyFill="1" applyBorder="1" applyAlignment="1">
      <alignment wrapText="1"/>
    </xf>
    <xf numFmtId="4" fontId="0" fillId="5" borderId="3" xfId="0" applyNumberFormat="1" applyFill="1" applyBorder="1"/>
    <xf numFmtId="4" fontId="4" fillId="5" borderId="2" xfId="0" applyNumberFormat="1" applyFont="1" applyFill="1" applyBorder="1"/>
    <xf numFmtId="4" fontId="0" fillId="6" borderId="3" xfId="0" applyNumberFormat="1" applyFill="1" applyBorder="1"/>
    <xf numFmtId="0" fontId="0" fillId="6" borderId="3" xfId="0" applyFill="1" applyBorder="1"/>
    <xf numFmtId="0" fontId="4" fillId="6" borderId="2" xfId="0" applyFont="1" applyFill="1" applyBorder="1"/>
    <xf numFmtId="49" fontId="0" fillId="5" borderId="3" xfId="0" applyNumberFormat="1" applyFill="1" applyBorder="1"/>
    <xf numFmtId="0" fontId="4" fillId="5" borderId="2" xfId="0" applyFont="1" applyFill="1" applyBorder="1"/>
    <xf numFmtId="4" fontId="4" fillId="6" borderId="2" xfId="0" applyNumberFormat="1" applyFont="1" applyFill="1" applyBorder="1"/>
    <xf numFmtId="49" fontId="0" fillId="4" borderId="3" xfId="0" applyNumberFormat="1" applyFill="1" applyBorder="1"/>
    <xf numFmtId="0" fontId="4" fillId="4" borderId="2" xfId="0" applyFont="1" applyFill="1" applyBorder="1"/>
    <xf numFmtId="4" fontId="0" fillId="4" borderId="3" xfId="0" applyNumberFormat="1" applyFill="1" applyBorder="1"/>
    <xf numFmtId="4" fontId="4" fillId="4" borderId="2" xfId="0" applyNumberFormat="1" applyFont="1" applyFill="1" applyBorder="1"/>
    <xf numFmtId="0" fontId="0" fillId="0" borderId="3" xfId="0" applyBorder="1"/>
    <xf numFmtId="0" fontId="0" fillId="0" borderId="0" xfId="0" applyBorder="1"/>
    <xf numFmtId="0" fontId="0" fillId="0" borderId="4" xfId="0" applyBorder="1"/>
    <xf numFmtId="49" fontId="0" fillId="3" borderId="3" xfId="0" applyNumberFormat="1" applyFill="1" applyBorder="1"/>
    <xf numFmtId="0" fontId="0" fillId="3" borderId="3" xfId="0" applyFill="1" applyBorder="1"/>
    <xf numFmtId="49" fontId="0" fillId="3" borderId="5" xfId="0" applyNumberFormat="1" applyFill="1" applyBorder="1"/>
    <xf numFmtId="0" fontId="0" fillId="3" borderId="6" xfId="0" applyFill="1" applyBorder="1"/>
    <xf numFmtId="49" fontId="0" fillId="3" borderId="4" xfId="0" applyNumberFormat="1" applyFill="1" applyBorder="1"/>
    <xf numFmtId="0" fontId="4" fillId="3" borderId="2" xfId="0" applyFont="1" applyFill="1" applyBorder="1"/>
    <xf numFmtId="0" fontId="0" fillId="0" borderId="7" xfId="0" applyBorder="1"/>
    <xf numFmtId="4" fontId="0" fillId="3" borderId="3" xfId="0" applyNumberFormat="1" applyFill="1" applyBorder="1"/>
    <xf numFmtId="4" fontId="4" fillId="3" borderId="2" xfId="0" applyNumberFormat="1" applyFont="1" applyFill="1" applyBorder="1"/>
    <xf numFmtId="0" fontId="3" fillId="7" borderId="1" xfId="0" applyFont="1" applyFill="1" applyBorder="1"/>
    <xf numFmtId="4" fontId="3" fillId="7" borderId="1" xfId="0" applyNumberFormat="1" applyFont="1" applyFill="1" applyBorder="1"/>
    <xf numFmtId="0" fontId="0" fillId="6" borderId="1" xfId="0" applyFill="1" applyBorder="1" applyAlignment="1">
      <alignment horizontal="right" wrapText="1"/>
    </xf>
    <xf numFmtId="0" fontId="3" fillId="6" borderId="1" xfId="0" applyFont="1" applyFill="1" applyBorder="1"/>
    <xf numFmtId="4" fontId="3" fillId="6" borderId="1" xfId="0" applyNumberFormat="1" applyFont="1" applyFill="1" applyBorder="1"/>
    <xf numFmtId="0" fontId="3" fillId="0" borderId="0" xfId="0" applyFont="1"/>
    <xf numFmtId="0" fontId="3" fillId="6" borderId="1" xfId="0" applyFont="1" applyFill="1" applyBorder="1" applyAlignment="1">
      <alignment wrapText="1"/>
    </xf>
    <xf numFmtId="0" fontId="3" fillId="6" borderId="1" xfId="0" applyFont="1" applyFill="1" applyBorder="1" applyAlignment="1">
      <alignment horizontal="center" vertical="center"/>
    </xf>
    <xf numFmtId="0" fontId="0" fillId="6" borderId="1" xfId="0" applyFill="1" applyBorder="1" applyAlignment="1">
      <alignment vertical="center" wrapText="1"/>
    </xf>
    <xf numFmtId="0" fontId="3" fillId="5" borderId="1" xfId="0" applyFont="1" applyFill="1" applyBorder="1"/>
    <xf numFmtId="4" fontId="3" fillId="5" borderId="1" xfId="0" applyNumberFormat="1" applyFont="1" applyFill="1" applyBorder="1"/>
    <xf numFmtId="49" fontId="3" fillId="5" borderId="1" xfId="0" applyNumberFormat="1" applyFont="1" applyFill="1" applyBorder="1"/>
    <xf numFmtId="49" fontId="3" fillId="4" borderId="1" xfId="0" applyNumberFormat="1" applyFont="1" applyFill="1" applyBorder="1" applyAlignment="1">
      <alignment horizontal="left"/>
    </xf>
    <xf numFmtId="0" fontId="3" fillId="4" borderId="1" xfId="0" applyFont="1" applyFill="1" applyBorder="1"/>
    <xf numFmtId="49" fontId="3" fillId="4" borderId="1" xfId="0" applyNumberFormat="1" applyFont="1" applyFill="1" applyBorder="1"/>
    <xf numFmtId="4" fontId="3" fillId="4" borderId="1" xfId="0" applyNumberFormat="1" applyFont="1" applyFill="1" applyBorder="1"/>
    <xf numFmtId="49" fontId="3" fillId="4" borderId="1" xfId="0" applyNumberFormat="1" applyFont="1" applyFill="1" applyBorder="1" applyAlignment="1">
      <alignment horizontal="right" wrapText="1"/>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3" borderId="1" xfId="0" applyNumberFormat="1" applyFont="1" applyFill="1" applyBorder="1"/>
    <xf numFmtId="0" fontId="3" fillId="3" borderId="1" xfId="0" applyFont="1" applyFill="1" applyBorder="1"/>
    <xf numFmtId="4" fontId="3" fillId="3" borderId="1" xfId="0" applyNumberFormat="1" applyFont="1" applyFill="1" applyBorder="1"/>
    <xf numFmtId="49" fontId="3" fillId="3" borderId="1" xfId="0" applyNumberFormat="1" applyFont="1" applyFill="1" applyBorder="1" applyAlignment="1">
      <alignment horizontal="right" wrapText="1"/>
    </xf>
    <xf numFmtId="0" fontId="3" fillId="3" borderId="1" xfId="0" applyFont="1" applyFill="1" applyBorder="1" applyAlignment="1">
      <alignment horizontal="center" vertical="center"/>
    </xf>
    <xf numFmtId="49" fontId="3" fillId="3" borderId="1" xfId="0" applyNumberFormat="1" applyFont="1" applyFill="1" applyBorder="1" applyAlignment="1">
      <alignment vertical="center"/>
    </xf>
    <xf numFmtId="4" fontId="0" fillId="6" borderId="1" xfId="0" applyNumberFormat="1" applyFill="1" applyBorder="1" applyProtection="1">
      <protection locked="0"/>
    </xf>
    <xf numFmtId="0" fontId="0" fillId="0" borderId="0" xfId="0" applyProtection="1">
      <protection locked="0"/>
    </xf>
    <xf numFmtId="0" fontId="3" fillId="5" borderId="1" xfId="0" applyFont="1" applyFill="1" applyBorder="1" applyProtection="1">
      <protection locked="0"/>
    </xf>
    <xf numFmtId="43" fontId="0" fillId="5" borderId="1" xfId="2" applyFont="1" applyFill="1" applyBorder="1" applyProtection="1">
      <protection locked="0"/>
    </xf>
    <xf numFmtId="0" fontId="0" fillId="5" borderId="1" xfId="0" applyFill="1" applyBorder="1" applyProtection="1">
      <protection locked="0"/>
    </xf>
    <xf numFmtId="49" fontId="3" fillId="4" borderId="1" xfId="0" applyNumberFormat="1" applyFont="1" applyFill="1" applyBorder="1" applyProtection="1">
      <protection locked="0"/>
    </xf>
    <xf numFmtId="43" fontId="0" fillId="4" borderId="1" xfId="2" applyFont="1" applyFill="1" applyBorder="1" applyProtection="1">
      <protection locked="0"/>
    </xf>
    <xf numFmtId="43" fontId="3" fillId="4" borderId="1" xfId="2" applyFont="1" applyFill="1" applyBorder="1" applyProtection="1">
      <protection locked="0"/>
    </xf>
    <xf numFmtId="0" fontId="0" fillId="3" borderId="1" xfId="0" applyFill="1" applyBorder="1" applyProtection="1">
      <protection locked="0"/>
    </xf>
    <xf numFmtId="43" fontId="0" fillId="3" borderId="1" xfId="2" applyFont="1" applyFill="1" applyBorder="1" applyProtection="1">
      <protection locked="0"/>
    </xf>
    <xf numFmtId="0" fontId="3" fillId="3" borderId="1" xfId="0" applyFont="1" applyFill="1" applyBorder="1" applyProtection="1">
      <protection locked="0"/>
    </xf>
    <xf numFmtId="43" fontId="3" fillId="7" borderId="1" xfId="2" applyFont="1" applyFill="1" applyBorder="1"/>
    <xf numFmtId="0" fontId="0" fillId="8" borderId="0" xfId="0" applyFill="1" applyAlignment="1">
      <alignment horizontal="center" vertical="center"/>
    </xf>
  </cellXfs>
  <cellStyles count="3">
    <cellStyle name="Comma" xfId="2" builtinId="3"/>
    <cellStyle name="headerStyle"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5"/>
  <sheetViews>
    <sheetView rightToLeft="1" tabSelected="1" workbookViewId="0">
      <selection sqref="A1:G1"/>
    </sheetView>
  </sheetViews>
  <sheetFormatPr defaultRowHeight="12.75" x14ac:dyDescent="0.2"/>
  <cols>
    <col min="1" max="1" width="11"/>
    <col min="2" max="2" width="8.42578125"/>
    <col min="3" max="3" width="40.7109375" customWidth="1"/>
    <col min="4" max="4" width="15.140625" customWidth="1"/>
    <col min="5" max="5" width="9.42578125"/>
    <col min="6" max="6" width="10.28515625" customWidth="1"/>
    <col min="7" max="7" width="12.28515625" customWidth="1"/>
    <col min="8" max="8" width="10"/>
    <col min="9" max="9" width="19.28515625" customWidth="1"/>
  </cols>
  <sheetData>
    <row r="1" spans="1:7" ht="39.75" customHeight="1" x14ac:dyDescent="0.2">
      <c r="A1" s="79"/>
      <c r="B1" s="79"/>
      <c r="C1" s="79"/>
      <c r="D1" s="79"/>
      <c r="E1" s="79"/>
      <c r="F1" s="79"/>
      <c r="G1" s="79"/>
    </row>
    <row r="2" spans="1:7" ht="25.5" x14ac:dyDescent="0.2">
      <c r="A2" s="1" t="s">
        <v>3</v>
      </c>
      <c r="B2" s="1" t="s">
        <v>4</v>
      </c>
      <c r="C2" s="1" t="s">
        <v>5</v>
      </c>
      <c r="D2" s="1" t="s">
        <v>6</v>
      </c>
      <c r="E2" s="1" t="s">
        <v>498</v>
      </c>
      <c r="F2" s="1" t="s">
        <v>499</v>
      </c>
      <c r="G2" s="1" t="s">
        <v>500</v>
      </c>
    </row>
    <row r="3" spans="1:7" s="47" customFormat="1" x14ac:dyDescent="0.2">
      <c r="A3" s="45" t="s">
        <v>7</v>
      </c>
      <c r="B3" s="45" t="s">
        <v>8</v>
      </c>
      <c r="C3" s="45" t="s">
        <v>9</v>
      </c>
      <c r="D3" s="45"/>
      <c r="E3" s="45"/>
      <c r="F3" s="45"/>
      <c r="G3" s="46"/>
    </row>
    <row r="4" spans="1:7" s="47" customFormat="1" x14ac:dyDescent="0.2">
      <c r="A4" s="45" t="s">
        <v>7</v>
      </c>
      <c r="B4" s="45" t="s">
        <v>0</v>
      </c>
      <c r="C4" s="45" t="s">
        <v>10</v>
      </c>
      <c r="D4" s="45"/>
      <c r="E4" s="45"/>
      <c r="F4" s="45"/>
      <c r="G4" s="46"/>
    </row>
    <row r="5" spans="1:7" s="47" customFormat="1" x14ac:dyDescent="0.2">
      <c r="A5" s="45" t="s">
        <v>7</v>
      </c>
      <c r="B5" s="45" t="s">
        <v>1</v>
      </c>
      <c r="C5" s="45" t="s">
        <v>11</v>
      </c>
      <c r="D5" s="45"/>
      <c r="E5" s="45"/>
      <c r="F5" s="45"/>
      <c r="G5" s="46"/>
    </row>
    <row r="6" spans="1:7" x14ac:dyDescent="0.2">
      <c r="A6" s="15" t="s">
        <v>7</v>
      </c>
      <c r="B6" s="45" t="s">
        <v>2</v>
      </c>
      <c r="C6" s="45" t="s">
        <v>12</v>
      </c>
      <c r="D6" s="45"/>
      <c r="E6" s="15"/>
      <c r="F6" s="15"/>
      <c r="G6" s="16"/>
    </row>
    <row r="7" spans="1:7" ht="63.75" x14ac:dyDescent="0.2">
      <c r="A7" s="15" t="s">
        <v>13</v>
      </c>
      <c r="B7" s="15" t="s">
        <v>14</v>
      </c>
      <c r="C7" s="17" t="s">
        <v>15</v>
      </c>
      <c r="D7" s="15" t="s">
        <v>16</v>
      </c>
      <c r="E7" s="16">
        <v>9</v>
      </c>
      <c r="F7" s="67"/>
      <c r="G7" s="16">
        <f>$F7*$E7</f>
        <v>0</v>
      </c>
    </row>
    <row r="8" spans="1:7" x14ac:dyDescent="0.2">
      <c r="A8" s="15" t="s">
        <v>17</v>
      </c>
      <c r="B8" s="15" t="s">
        <v>14</v>
      </c>
      <c r="C8" s="15" t="s">
        <v>18</v>
      </c>
      <c r="D8" s="15" t="s">
        <v>19</v>
      </c>
      <c r="E8" s="16">
        <v>9</v>
      </c>
      <c r="F8" s="67"/>
      <c r="G8" s="16">
        <f t="shared" ref="G8:G71" si="0">$F8*$E8</f>
        <v>0</v>
      </c>
    </row>
    <row r="9" spans="1:7" ht="38.25" x14ac:dyDescent="0.2">
      <c r="A9" s="15" t="s">
        <v>20</v>
      </c>
      <c r="B9" s="15" t="s">
        <v>14</v>
      </c>
      <c r="C9" s="17" t="s">
        <v>21</v>
      </c>
      <c r="D9" s="15" t="s">
        <v>16</v>
      </c>
      <c r="E9" s="16">
        <v>12</v>
      </c>
      <c r="F9" s="67"/>
      <c r="G9" s="16">
        <f t="shared" si="0"/>
        <v>0</v>
      </c>
    </row>
    <row r="10" spans="1:7" ht="38.25" x14ac:dyDescent="0.2">
      <c r="A10" s="15" t="s">
        <v>22</v>
      </c>
      <c r="B10" s="15" t="s">
        <v>14</v>
      </c>
      <c r="C10" s="17" t="s">
        <v>23</v>
      </c>
      <c r="D10" s="15" t="s">
        <v>16</v>
      </c>
      <c r="E10" s="16">
        <v>1</v>
      </c>
      <c r="F10" s="67"/>
      <c r="G10" s="16">
        <f t="shared" si="0"/>
        <v>0</v>
      </c>
    </row>
    <row r="11" spans="1:7" ht="51" x14ac:dyDescent="0.2">
      <c r="A11" s="15" t="s">
        <v>24</v>
      </c>
      <c r="B11" s="15" t="s">
        <v>14</v>
      </c>
      <c r="C11" s="17" t="s">
        <v>25</v>
      </c>
      <c r="D11" s="15" t="s">
        <v>19</v>
      </c>
      <c r="E11" s="16">
        <v>1</v>
      </c>
      <c r="F11" s="67"/>
      <c r="G11" s="16">
        <f t="shared" si="0"/>
        <v>0</v>
      </c>
    </row>
    <row r="12" spans="1:7" x14ac:dyDescent="0.2">
      <c r="A12" s="15" t="s">
        <v>26</v>
      </c>
      <c r="B12" s="15" t="s">
        <v>14</v>
      </c>
      <c r="C12" s="15" t="s">
        <v>27</v>
      </c>
      <c r="D12" s="15" t="s">
        <v>16</v>
      </c>
      <c r="E12" s="16">
        <v>8</v>
      </c>
      <c r="F12" s="67"/>
      <c r="G12" s="16">
        <f t="shared" si="0"/>
        <v>0</v>
      </c>
    </row>
    <row r="13" spans="1:7" x14ac:dyDescent="0.2">
      <c r="A13" s="15" t="s">
        <v>28</v>
      </c>
      <c r="B13" s="15" t="s">
        <v>14</v>
      </c>
      <c r="C13" s="15" t="s">
        <v>29</v>
      </c>
      <c r="D13" s="15" t="s">
        <v>16</v>
      </c>
      <c r="E13" s="16">
        <v>8</v>
      </c>
      <c r="F13" s="67"/>
      <c r="G13" s="16">
        <f t="shared" si="0"/>
        <v>0</v>
      </c>
    </row>
    <row r="14" spans="1:7" x14ac:dyDescent="0.2">
      <c r="A14" s="15" t="s">
        <v>7</v>
      </c>
      <c r="B14" s="45" t="s">
        <v>2</v>
      </c>
      <c r="C14" s="45" t="s">
        <v>30</v>
      </c>
      <c r="D14" s="15"/>
      <c r="E14" s="15"/>
      <c r="F14" s="67"/>
      <c r="G14" s="16"/>
    </row>
    <row r="15" spans="1:7" x14ac:dyDescent="0.2">
      <c r="A15" s="15" t="s">
        <v>31</v>
      </c>
      <c r="B15" s="15" t="s">
        <v>14</v>
      </c>
      <c r="C15" s="15" t="s">
        <v>32</v>
      </c>
      <c r="D15" s="15" t="s">
        <v>16</v>
      </c>
      <c r="E15" s="16">
        <v>20</v>
      </c>
      <c r="F15" s="67"/>
      <c r="G15" s="16">
        <f t="shared" si="0"/>
        <v>0</v>
      </c>
    </row>
    <row r="16" spans="1:7" x14ac:dyDescent="0.2">
      <c r="A16" s="15" t="s">
        <v>33</v>
      </c>
      <c r="B16" s="15" t="s">
        <v>14</v>
      </c>
      <c r="C16" s="15" t="s">
        <v>34</v>
      </c>
      <c r="D16" s="15" t="s">
        <v>16</v>
      </c>
      <c r="E16" s="16">
        <v>8</v>
      </c>
      <c r="F16" s="67"/>
      <c r="G16" s="16">
        <f t="shared" si="0"/>
        <v>0</v>
      </c>
    </row>
    <row r="17" spans="1:7" x14ac:dyDescent="0.2">
      <c r="A17" s="15" t="s">
        <v>35</v>
      </c>
      <c r="B17" s="15" t="s">
        <v>14</v>
      </c>
      <c r="C17" s="15" t="s">
        <v>36</v>
      </c>
      <c r="D17" s="15" t="s">
        <v>16</v>
      </c>
      <c r="E17" s="16">
        <v>4</v>
      </c>
      <c r="F17" s="67"/>
      <c r="G17" s="16">
        <f t="shared" si="0"/>
        <v>0</v>
      </c>
    </row>
    <row r="18" spans="1:7" x14ac:dyDescent="0.2">
      <c r="A18" s="15" t="s">
        <v>37</v>
      </c>
      <c r="B18" s="15" t="s">
        <v>14</v>
      </c>
      <c r="C18" s="15" t="s">
        <v>38</v>
      </c>
      <c r="D18" s="15" t="s">
        <v>16</v>
      </c>
      <c r="E18" s="16">
        <v>4</v>
      </c>
      <c r="F18" s="67"/>
      <c r="G18" s="16">
        <f t="shared" si="0"/>
        <v>0</v>
      </c>
    </row>
    <row r="19" spans="1:7" x14ac:dyDescent="0.2">
      <c r="A19" s="15" t="s">
        <v>39</v>
      </c>
      <c r="B19" s="15" t="s">
        <v>14</v>
      </c>
      <c r="C19" s="15" t="s">
        <v>40</v>
      </c>
      <c r="D19" s="15" t="s">
        <v>16</v>
      </c>
      <c r="E19" s="16">
        <v>4</v>
      </c>
      <c r="F19" s="67"/>
      <c r="G19" s="16">
        <f t="shared" si="0"/>
        <v>0</v>
      </c>
    </row>
    <row r="20" spans="1:7" x14ac:dyDescent="0.2">
      <c r="A20" s="15" t="s">
        <v>41</v>
      </c>
      <c r="B20" s="15" t="s">
        <v>14</v>
      </c>
      <c r="C20" s="15" t="s">
        <v>42</v>
      </c>
      <c r="D20" s="15" t="s">
        <v>16</v>
      </c>
      <c r="E20" s="16">
        <v>8</v>
      </c>
      <c r="F20" s="67"/>
      <c r="G20" s="16">
        <f t="shared" si="0"/>
        <v>0</v>
      </c>
    </row>
    <row r="21" spans="1:7" x14ac:dyDescent="0.2">
      <c r="A21" s="15" t="s">
        <v>7</v>
      </c>
      <c r="B21" s="45" t="s">
        <v>2</v>
      </c>
      <c r="C21" s="45" t="s">
        <v>43</v>
      </c>
      <c r="D21" s="15"/>
      <c r="E21" s="15"/>
      <c r="F21" s="67"/>
      <c r="G21" s="16"/>
    </row>
    <row r="22" spans="1:7" ht="89.25" x14ac:dyDescent="0.2">
      <c r="A22" s="15" t="s">
        <v>44</v>
      </c>
      <c r="B22" s="15" t="s">
        <v>14</v>
      </c>
      <c r="C22" s="17" t="s">
        <v>45</v>
      </c>
      <c r="D22" s="15" t="s">
        <v>46</v>
      </c>
      <c r="E22" s="16">
        <v>24</v>
      </c>
      <c r="F22" s="67"/>
      <c r="G22" s="16">
        <f t="shared" si="0"/>
        <v>0</v>
      </c>
    </row>
    <row r="23" spans="1:7" x14ac:dyDescent="0.2">
      <c r="A23" s="15" t="s">
        <v>7</v>
      </c>
      <c r="B23" s="45" t="s">
        <v>2</v>
      </c>
      <c r="C23" s="45" t="s">
        <v>47</v>
      </c>
      <c r="D23" s="15"/>
      <c r="E23" s="15"/>
      <c r="F23" s="67"/>
      <c r="G23" s="16"/>
    </row>
    <row r="24" spans="1:7" ht="38.25" x14ac:dyDescent="0.2">
      <c r="A24" s="15" t="s">
        <v>48</v>
      </c>
      <c r="B24" s="15" t="s">
        <v>14</v>
      </c>
      <c r="C24" s="17" t="s">
        <v>49</v>
      </c>
      <c r="D24" s="15" t="s">
        <v>16</v>
      </c>
      <c r="E24" s="16">
        <v>7</v>
      </c>
      <c r="F24" s="67"/>
      <c r="G24" s="16">
        <f t="shared" si="0"/>
        <v>0</v>
      </c>
    </row>
    <row r="25" spans="1:7" x14ac:dyDescent="0.2">
      <c r="A25" s="15" t="s">
        <v>7</v>
      </c>
      <c r="B25" s="45" t="s">
        <v>2</v>
      </c>
      <c r="C25" s="45" t="s">
        <v>50</v>
      </c>
      <c r="D25" s="15"/>
      <c r="E25" s="15"/>
      <c r="F25" s="67"/>
      <c r="G25" s="16"/>
    </row>
    <row r="26" spans="1:7" ht="51" x14ac:dyDescent="0.2">
      <c r="A26" s="15" t="s">
        <v>51</v>
      </c>
      <c r="B26" s="15" t="s">
        <v>14</v>
      </c>
      <c r="C26" s="17" t="s">
        <v>52</v>
      </c>
      <c r="D26" s="15" t="s">
        <v>53</v>
      </c>
      <c r="E26" s="16">
        <v>2.5</v>
      </c>
      <c r="F26" s="67"/>
      <c r="G26" s="16">
        <f t="shared" si="0"/>
        <v>0</v>
      </c>
    </row>
    <row r="27" spans="1:7" x14ac:dyDescent="0.2">
      <c r="A27" s="15" t="s">
        <v>7</v>
      </c>
      <c r="B27" s="45" t="s">
        <v>1</v>
      </c>
      <c r="C27" s="45" t="s">
        <v>54</v>
      </c>
      <c r="D27" s="15"/>
      <c r="E27" s="15"/>
      <c r="F27" s="67"/>
      <c r="G27" s="16"/>
    </row>
    <row r="28" spans="1:7" x14ac:dyDescent="0.2">
      <c r="A28" s="15" t="s">
        <v>7</v>
      </c>
      <c r="B28" s="45" t="s">
        <v>2</v>
      </c>
      <c r="C28" s="45" t="s">
        <v>55</v>
      </c>
      <c r="D28" s="15"/>
      <c r="E28" s="15"/>
      <c r="F28" s="67"/>
      <c r="G28" s="16"/>
    </row>
    <row r="29" spans="1:7" ht="63.75" x14ac:dyDescent="0.2">
      <c r="A29" s="45" t="s">
        <v>56</v>
      </c>
      <c r="B29" s="49" t="s">
        <v>57</v>
      </c>
      <c r="C29" s="48" t="s">
        <v>58</v>
      </c>
      <c r="D29" s="15"/>
      <c r="E29" s="16"/>
      <c r="F29" s="67"/>
      <c r="G29" s="16"/>
    </row>
    <row r="30" spans="1:7" ht="38.25" x14ac:dyDescent="0.2">
      <c r="A30" s="15" t="s">
        <v>59</v>
      </c>
      <c r="B30" s="15" t="s">
        <v>14</v>
      </c>
      <c r="C30" s="17" t="s">
        <v>60</v>
      </c>
      <c r="D30" s="15" t="s">
        <v>61</v>
      </c>
      <c r="E30" s="16">
        <v>20</v>
      </c>
      <c r="F30" s="67"/>
      <c r="G30" s="16">
        <f t="shared" si="0"/>
        <v>0</v>
      </c>
    </row>
    <row r="31" spans="1:7" ht="38.25" x14ac:dyDescent="0.2">
      <c r="A31" s="15" t="s">
        <v>62</v>
      </c>
      <c r="B31" s="15" t="s">
        <v>14</v>
      </c>
      <c r="C31" s="17" t="s">
        <v>63</v>
      </c>
      <c r="D31" s="15" t="s">
        <v>61</v>
      </c>
      <c r="E31" s="16">
        <v>20</v>
      </c>
      <c r="F31" s="67"/>
      <c r="G31" s="16">
        <f t="shared" si="0"/>
        <v>0</v>
      </c>
    </row>
    <row r="32" spans="1:7" ht="38.25" x14ac:dyDescent="0.2">
      <c r="A32" s="15" t="s">
        <v>64</v>
      </c>
      <c r="B32" s="15" t="s">
        <v>14</v>
      </c>
      <c r="C32" s="17" t="s">
        <v>65</v>
      </c>
      <c r="D32" s="15" t="s">
        <v>16</v>
      </c>
      <c r="E32" s="16">
        <v>2</v>
      </c>
      <c r="F32" s="67"/>
      <c r="G32" s="16">
        <f t="shared" si="0"/>
        <v>0</v>
      </c>
    </row>
    <row r="33" spans="1:7" ht="38.25" x14ac:dyDescent="0.2">
      <c r="A33" s="15" t="s">
        <v>66</v>
      </c>
      <c r="B33" s="15" t="s">
        <v>14</v>
      </c>
      <c r="C33" s="17" t="s">
        <v>67</v>
      </c>
      <c r="D33" s="15" t="s">
        <v>16</v>
      </c>
      <c r="E33" s="16">
        <v>2</v>
      </c>
      <c r="F33" s="67"/>
      <c r="G33" s="16">
        <f t="shared" si="0"/>
        <v>0</v>
      </c>
    </row>
    <row r="34" spans="1:7" x14ac:dyDescent="0.2">
      <c r="A34" s="15" t="s">
        <v>68</v>
      </c>
      <c r="B34" s="15" t="s">
        <v>14</v>
      </c>
      <c r="C34" s="15" t="s">
        <v>69</v>
      </c>
      <c r="D34" s="15" t="s">
        <v>16</v>
      </c>
      <c r="E34" s="16">
        <v>3</v>
      </c>
      <c r="F34" s="67"/>
      <c r="G34" s="16">
        <f t="shared" si="0"/>
        <v>0</v>
      </c>
    </row>
    <row r="35" spans="1:7" ht="25.5" x14ac:dyDescent="0.2">
      <c r="A35" s="15" t="s">
        <v>70</v>
      </c>
      <c r="B35" s="15" t="s">
        <v>14</v>
      </c>
      <c r="C35" s="17" t="s">
        <v>71</v>
      </c>
      <c r="D35" s="15" t="s">
        <v>61</v>
      </c>
      <c r="E35" s="16">
        <v>20</v>
      </c>
      <c r="F35" s="67"/>
      <c r="G35" s="16">
        <f t="shared" si="0"/>
        <v>0</v>
      </c>
    </row>
    <row r="36" spans="1:7" ht="51" x14ac:dyDescent="0.2">
      <c r="A36" s="15" t="s">
        <v>72</v>
      </c>
      <c r="B36" s="15" t="s">
        <v>14</v>
      </c>
      <c r="C36" s="17" t="s">
        <v>73</v>
      </c>
      <c r="D36" s="15" t="s">
        <v>16</v>
      </c>
      <c r="E36" s="16">
        <v>1</v>
      </c>
      <c r="F36" s="67"/>
      <c r="G36" s="16">
        <f t="shared" si="0"/>
        <v>0</v>
      </c>
    </row>
    <row r="37" spans="1:7" ht="38.25" x14ac:dyDescent="0.2">
      <c r="A37" s="15" t="s">
        <v>74</v>
      </c>
      <c r="B37" s="15" t="s">
        <v>14</v>
      </c>
      <c r="C37" s="17" t="s">
        <v>75</v>
      </c>
      <c r="D37" s="15" t="s">
        <v>16</v>
      </c>
      <c r="E37" s="16">
        <v>10</v>
      </c>
      <c r="F37" s="67"/>
      <c r="G37" s="16">
        <f t="shared" si="0"/>
        <v>0</v>
      </c>
    </row>
    <row r="38" spans="1:7" ht="38.25" x14ac:dyDescent="0.2">
      <c r="A38" s="15" t="s">
        <v>76</v>
      </c>
      <c r="B38" s="15" t="s">
        <v>14</v>
      </c>
      <c r="C38" s="17" t="s">
        <v>77</v>
      </c>
      <c r="D38" s="15" t="s">
        <v>16</v>
      </c>
      <c r="E38" s="16">
        <v>5</v>
      </c>
      <c r="F38" s="67"/>
      <c r="G38" s="16">
        <f t="shared" si="0"/>
        <v>0</v>
      </c>
    </row>
    <row r="39" spans="1:7" x14ac:dyDescent="0.2">
      <c r="A39" s="15" t="s">
        <v>78</v>
      </c>
      <c r="B39" s="15" t="s">
        <v>14</v>
      </c>
      <c r="C39" s="15" t="s">
        <v>79</v>
      </c>
      <c r="D39" s="15" t="s">
        <v>16</v>
      </c>
      <c r="E39" s="16">
        <v>1</v>
      </c>
      <c r="F39" s="67"/>
      <c r="G39" s="16">
        <f t="shared" si="0"/>
        <v>0</v>
      </c>
    </row>
    <row r="40" spans="1:7" x14ac:dyDescent="0.2">
      <c r="A40" s="15" t="s">
        <v>80</v>
      </c>
      <c r="B40" s="15" t="s">
        <v>14</v>
      </c>
      <c r="C40" s="15" t="s">
        <v>81</v>
      </c>
      <c r="D40" s="15" t="s">
        <v>16</v>
      </c>
      <c r="E40" s="16">
        <v>1</v>
      </c>
      <c r="F40" s="67"/>
      <c r="G40" s="16">
        <f t="shared" si="0"/>
        <v>0</v>
      </c>
    </row>
    <row r="41" spans="1:7" ht="63.75" x14ac:dyDescent="0.2">
      <c r="A41" s="15" t="s">
        <v>82</v>
      </c>
      <c r="B41" s="15" t="s">
        <v>14</v>
      </c>
      <c r="C41" s="17" t="s">
        <v>83</v>
      </c>
      <c r="D41" s="15" t="s">
        <v>84</v>
      </c>
      <c r="E41" s="16">
        <v>1</v>
      </c>
      <c r="F41" s="67"/>
      <c r="G41" s="16">
        <f t="shared" si="0"/>
        <v>0</v>
      </c>
    </row>
    <row r="42" spans="1:7" ht="51" x14ac:dyDescent="0.2">
      <c r="A42" s="15" t="s">
        <v>85</v>
      </c>
      <c r="B42" s="15" t="s">
        <v>14</v>
      </c>
      <c r="C42" s="17" t="s">
        <v>86</v>
      </c>
      <c r="D42" s="15" t="s">
        <v>84</v>
      </c>
      <c r="E42" s="16">
        <v>1</v>
      </c>
      <c r="F42" s="67"/>
      <c r="G42" s="16">
        <f t="shared" si="0"/>
        <v>0</v>
      </c>
    </row>
    <row r="43" spans="1:7" ht="38.25" x14ac:dyDescent="0.2">
      <c r="A43" s="15" t="s">
        <v>87</v>
      </c>
      <c r="B43" s="15" t="s">
        <v>14</v>
      </c>
      <c r="C43" s="17" t="s">
        <v>88</v>
      </c>
      <c r="D43" s="15" t="s">
        <v>16</v>
      </c>
      <c r="E43" s="16">
        <v>2</v>
      </c>
      <c r="F43" s="67"/>
      <c r="G43" s="16">
        <f t="shared" si="0"/>
        <v>0</v>
      </c>
    </row>
    <row r="44" spans="1:7" ht="38.25" x14ac:dyDescent="0.2">
      <c r="A44" s="15" t="s">
        <v>89</v>
      </c>
      <c r="B44" s="15" t="s">
        <v>14</v>
      </c>
      <c r="C44" s="17" t="s">
        <v>90</v>
      </c>
      <c r="D44" s="15" t="s">
        <v>16</v>
      </c>
      <c r="E44" s="16">
        <v>1</v>
      </c>
      <c r="F44" s="67"/>
      <c r="G44" s="16">
        <f t="shared" si="0"/>
        <v>0</v>
      </c>
    </row>
    <row r="45" spans="1:7" ht="51" x14ac:dyDescent="0.2">
      <c r="A45" s="15" t="s">
        <v>91</v>
      </c>
      <c r="B45" s="15" t="s">
        <v>14</v>
      </c>
      <c r="C45" s="17" t="s">
        <v>92</v>
      </c>
      <c r="D45" s="15" t="s">
        <v>16</v>
      </c>
      <c r="E45" s="16">
        <v>1</v>
      </c>
      <c r="F45" s="67"/>
      <c r="G45" s="16">
        <f t="shared" si="0"/>
        <v>0</v>
      </c>
    </row>
    <row r="46" spans="1:7" ht="38.25" x14ac:dyDescent="0.2">
      <c r="A46" s="15" t="s">
        <v>93</v>
      </c>
      <c r="B46" s="15" t="s">
        <v>14</v>
      </c>
      <c r="C46" s="17" t="s">
        <v>94</v>
      </c>
      <c r="D46" s="15" t="s">
        <v>16</v>
      </c>
      <c r="E46" s="16">
        <v>1</v>
      </c>
      <c r="F46" s="67"/>
      <c r="G46" s="16">
        <f t="shared" si="0"/>
        <v>0</v>
      </c>
    </row>
    <row r="47" spans="1:7" ht="38.25" x14ac:dyDescent="0.2">
      <c r="A47" s="15" t="s">
        <v>95</v>
      </c>
      <c r="B47" s="15" t="s">
        <v>14</v>
      </c>
      <c r="C47" s="17" t="s">
        <v>96</v>
      </c>
      <c r="D47" s="15" t="s">
        <v>16</v>
      </c>
      <c r="E47" s="16">
        <v>1</v>
      </c>
      <c r="F47" s="67"/>
      <c r="G47" s="16">
        <f t="shared" si="0"/>
        <v>0</v>
      </c>
    </row>
    <row r="48" spans="1:7" ht="38.25" x14ac:dyDescent="0.2">
      <c r="A48" s="15" t="s">
        <v>97</v>
      </c>
      <c r="B48" s="15" t="s">
        <v>14</v>
      </c>
      <c r="C48" s="17" t="s">
        <v>98</v>
      </c>
      <c r="D48" s="15" t="s">
        <v>16</v>
      </c>
      <c r="E48" s="16">
        <v>2</v>
      </c>
      <c r="F48" s="67"/>
      <c r="G48" s="16">
        <f t="shared" si="0"/>
        <v>0</v>
      </c>
    </row>
    <row r="49" spans="1:7" x14ac:dyDescent="0.2">
      <c r="A49" s="15" t="s">
        <v>99</v>
      </c>
      <c r="B49" s="15" t="s">
        <v>14</v>
      </c>
      <c r="C49" s="15" t="s">
        <v>100</v>
      </c>
      <c r="D49" s="15" t="s">
        <v>16</v>
      </c>
      <c r="E49" s="16">
        <v>1</v>
      </c>
      <c r="F49" s="67"/>
      <c r="G49" s="16">
        <f t="shared" si="0"/>
        <v>0</v>
      </c>
    </row>
    <row r="50" spans="1:7" ht="38.25" x14ac:dyDescent="0.2">
      <c r="A50" s="15" t="s">
        <v>101</v>
      </c>
      <c r="B50" s="15" t="s">
        <v>14</v>
      </c>
      <c r="C50" s="17" t="s">
        <v>102</v>
      </c>
      <c r="D50" s="15" t="s">
        <v>16</v>
      </c>
      <c r="E50" s="16">
        <v>1</v>
      </c>
      <c r="F50" s="67"/>
      <c r="G50" s="16">
        <f t="shared" si="0"/>
        <v>0</v>
      </c>
    </row>
    <row r="51" spans="1:7" ht="63.75" x14ac:dyDescent="0.2">
      <c r="A51" s="15" t="s">
        <v>103</v>
      </c>
      <c r="B51" s="15" t="s">
        <v>14</v>
      </c>
      <c r="C51" s="17" t="s">
        <v>104</v>
      </c>
      <c r="D51" s="15" t="s">
        <v>19</v>
      </c>
      <c r="E51" s="16">
        <v>1</v>
      </c>
      <c r="F51" s="67"/>
      <c r="G51" s="16">
        <f t="shared" si="0"/>
        <v>0</v>
      </c>
    </row>
    <row r="52" spans="1:7" x14ac:dyDescent="0.2">
      <c r="A52" s="15" t="s">
        <v>7</v>
      </c>
      <c r="B52" s="45" t="s">
        <v>1</v>
      </c>
      <c r="C52" s="45" t="s">
        <v>105</v>
      </c>
      <c r="D52" s="15"/>
      <c r="E52" s="15"/>
      <c r="F52" s="67"/>
      <c r="G52" s="16"/>
    </row>
    <row r="53" spans="1:7" x14ac:dyDescent="0.2">
      <c r="A53" s="15" t="s">
        <v>7</v>
      </c>
      <c r="B53" s="45" t="s">
        <v>2</v>
      </c>
      <c r="C53" s="45" t="s">
        <v>106</v>
      </c>
      <c r="D53" s="15"/>
      <c r="E53" s="15"/>
      <c r="F53" s="67"/>
      <c r="G53" s="16"/>
    </row>
    <row r="54" spans="1:7" ht="51" x14ac:dyDescent="0.2">
      <c r="A54" s="15" t="s">
        <v>107</v>
      </c>
      <c r="B54" s="15" t="s">
        <v>14</v>
      </c>
      <c r="C54" s="17" t="s">
        <v>108</v>
      </c>
      <c r="D54" s="15" t="s">
        <v>46</v>
      </c>
      <c r="E54" s="16">
        <v>30</v>
      </c>
      <c r="F54" s="67"/>
      <c r="G54" s="16">
        <f t="shared" si="0"/>
        <v>0</v>
      </c>
    </row>
    <row r="55" spans="1:7" ht="63.75" x14ac:dyDescent="0.2">
      <c r="A55" s="15" t="s">
        <v>109</v>
      </c>
      <c r="B55" s="15" t="s">
        <v>14</v>
      </c>
      <c r="C55" s="17" t="s">
        <v>110</v>
      </c>
      <c r="D55" s="15" t="s">
        <v>46</v>
      </c>
      <c r="E55" s="16">
        <v>150</v>
      </c>
      <c r="F55" s="67"/>
      <c r="G55" s="16">
        <f t="shared" si="0"/>
        <v>0</v>
      </c>
    </row>
    <row r="56" spans="1:7" x14ac:dyDescent="0.2">
      <c r="A56" s="15" t="s">
        <v>111</v>
      </c>
      <c r="B56" s="15" t="s">
        <v>14</v>
      </c>
      <c r="C56" s="15" t="s">
        <v>112</v>
      </c>
      <c r="D56" s="15" t="s">
        <v>61</v>
      </c>
      <c r="E56" s="16">
        <v>60</v>
      </c>
      <c r="F56" s="67"/>
      <c r="G56" s="16">
        <f t="shared" si="0"/>
        <v>0</v>
      </c>
    </row>
    <row r="57" spans="1:7" x14ac:dyDescent="0.2">
      <c r="A57" s="15" t="s">
        <v>7</v>
      </c>
      <c r="B57" s="45" t="s">
        <v>2</v>
      </c>
      <c r="C57" s="45" t="s">
        <v>113</v>
      </c>
      <c r="D57" s="15"/>
      <c r="E57" s="15"/>
      <c r="F57" s="67"/>
      <c r="G57" s="16"/>
    </row>
    <row r="58" spans="1:7" ht="89.25" x14ac:dyDescent="0.2">
      <c r="A58" s="15" t="s">
        <v>114</v>
      </c>
      <c r="B58" s="15" t="s">
        <v>14</v>
      </c>
      <c r="C58" s="17" t="s">
        <v>115</v>
      </c>
      <c r="D58" s="15" t="s">
        <v>46</v>
      </c>
      <c r="E58" s="16">
        <v>500</v>
      </c>
      <c r="F58" s="67"/>
      <c r="G58" s="16">
        <f t="shared" si="0"/>
        <v>0</v>
      </c>
    </row>
    <row r="59" spans="1:7" ht="89.25" x14ac:dyDescent="0.2">
      <c r="A59" s="15" t="s">
        <v>116</v>
      </c>
      <c r="B59" s="15" t="s">
        <v>14</v>
      </c>
      <c r="C59" s="17" t="s">
        <v>117</v>
      </c>
      <c r="D59" s="15" t="s">
        <v>46</v>
      </c>
      <c r="E59" s="16">
        <v>500</v>
      </c>
      <c r="F59" s="67"/>
      <c r="G59" s="16">
        <f t="shared" si="0"/>
        <v>0</v>
      </c>
    </row>
    <row r="60" spans="1:7" ht="38.25" x14ac:dyDescent="0.2">
      <c r="A60" s="15" t="s">
        <v>118</v>
      </c>
      <c r="B60" s="15" t="s">
        <v>14</v>
      </c>
      <c r="C60" s="17" t="s">
        <v>119</v>
      </c>
      <c r="D60" s="15" t="s">
        <v>46</v>
      </c>
      <c r="E60" s="16">
        <v>250</v>
      </c>
      <c r="F60" s="67"/>
      <c r="G60" s="16">
        <f t="shared" si="0"/>
        <v>0</v>
      </c>
    </row>
    <row r="61" spans="1:7" x14ac:dyDescent="0.2">
      <c r="A61" s="15" t="s">
        <v>120</v>
      </c>
      <c r="B61" s="15" t="s">
        <v>14</v>
      </c>
      <c r="C61" s="15" t="s">
        <v>121</v>
      </c>
      <c r="D61" s="15" t="s">
        <v>46</v>
      </c>
      <c r="E61" s="16">
        <v>600</v>
      </c>
      <c r="F61" s="67"/>
      <c r="G61" s="16">
        <f t="shared" si="0"/>
        <v>0</v>
      </c>
    </row>
    <row r="62" spans="1:7" ht="51" x14ac:dyDescent="0.2">
      <c r="A62" s="15" t="s">
        <v>122</v>
      </c>
      <c r="B62" s="15" t="s">
        <v>14</v>
      </c>
      <c r="C62" s="17" t="s">
        <v>123</v>
      </c>
      <c r="D62" s="15" t="s">
        <v>61</v>
      </c>
      <c r="E62" s="16">
        <v>450</v>
      </c>
      <c r="F62" s="67"/>
      <c r="G62" s="16">
        <f t="shared" si="0"/>
        <v>0</v>
      </c>
    </row>
    <row r="63" spans="1:7" x14ac:dyDescent="0.2">
      <c r="A63" s="15" t="s">
        <v>124</v>
      </c>
      <c r="B63" s="15" t="s">
        <v>14</v>
      </c>
      <c r="C63" s="15" t="s">
        <v>125</v>
      </c>
      <c r="D63" s="15" t="s">
        <v>61</v>
      </c>
      <c r="E63" s="16">
        <v>60</v>
      </c>
      <c r="F63" s="67"/>
      <c r="G63" s="16">
        <f t="shared" si="0"/>
        <v>0</v>
      </c>
    </row>
    <row r="64" spans="1:7" x14ac:dyDescent="0.2">
      <c r="A64" s="15" t="s">
        <v>126</v>
      </c>
      <c r="B64" s="15" t="s">
        <v>14</v>
      </c>
      <c r="C64" s="15" t="s">
        <v>127</v>
      </c>
      <c r="D64" s="15" t="s">
        <v>61</v>
      </c>
      <c r="E64" s="16">
        <v>18</v>
      </c>
      <c r="F64" s="67"/>
      <c r="G64" s="16">
        <f t="shared" si="0"/>
        <v>0</v>
      </c>
    </row>
    <row r="65" spans="1:7" x14ac:dyDescent="0.2">
      <c r="A65" s="15" t="s">
        <v>7</v>
      </c>
      <c r="B65" s="45" t="s">
        <v>2</v>
      </c>
      <c r="C65" s="45" t="s">
        <v>128</v>
      </c>
      <c r="D65" s="15"/>
      <c r="E65" s="15"/>
      <c r="F65" s="67"/>
      <c r="G65" s="16"/>
    </row>
    <row r="66" spans="1:7" ht="63.75" x14ac:dyDescent="0.2">
      <c r="A66" s="15" t="s">
        <v>129</v>
      </c>
      <c r="B66" s="15" t="s">
        <v>14</v>
      </c>
      <c r="C66" s="17" t="s">
        <v>130</v>
      </c>
      <c r="D66" s="15" t="s">
        <v>61</v>
      </c>
      <c r="E66" s="16">
        <v>280</v>
      </c>
      <c r="F66" s="67"/>
      <c r="G66" s="16">
        <f t="shared" si="0"/>
        <v>0</v>
      </c>
    </row>
    <row r="67" spans="1:7" x14ac:dyDescent="0.2">
      <c r="A67" s="15" t="s">
        <v>131</v>
      </c>
      <c r="B67" s="15" t="s">
        <v>14</v>
      </c>
      <c r="C67" s="15" t="s">
        <v>132</v>
      </c>
      <c r="D67" s="15" t="s">
        <v>16</v>
      </c>
      <c r="E67" s="16">
        <v>50</v>
      </c>
      <c r="F67" s="67"/>
      <c r="G67" s="16">
        <f t="shared" si="0"/>
        <v>0</v>
      </c>
    </row>
    <row r="68" spans="1:7" ht="38.25" x14ac:dyDescent="0.2">
      <c r="A68" s="15" t="s">
        <v>133</v>
      </c>
      <c r="B68" s="15" t="s">
        <v>14</v>
      </c>
      <c r="C68" s="44" t="s">
        <v>134</v>
      </c>
      <c r="D68" s="15" t="s">
        <v>61</v>
      </c>
      <c r="E68" s="16">
        <v>100</v>
      </c>
      <c r="F68" s="67"/>
      <c r="G68" s="16">
        <f t="shared" si="0"/>
        <v>0</v>
      </c>
    </row>
    <row r="69" spans="1:7" x14ac:dyDescent="0.2">
      <c r="A69" s="15" t="s">
        <v>7</v>
      </c>
      <c r="B69" s="45" t="s">
        <v>1</v>
      </c>
      <c r="C69" s="45" t="s">
        <v>135</v>
      </c>
      <c r="D69" s="15"/>
      <c r="E69" s="15"/>
      <c r="F69" s="67"/>
      <c r="G69" s="16"/>
    </row>
    <row r="70" spans="1:7" x14ac:dyDescent="0.2">
      <c r="A70" s="15" t="s">
        <v>7</v>
      </c>
      <c r="B70" s="45" t="s">
        <v>2</v>
      </c>
      <c r="C70" s="45" t="s">
        <v>136</v>
      </c>
      <c r="D70" s="15"/>
      <c r="E70" s="15"/>
      <c r="F70" s="67"/>
      <c r="G70" s="16"/>
    </row>
    <row r="71" spans="1:7" ht="63.75" x14ac:dyDescent="0.2">
      <c r="A71" s="15" t="s">
        <v>137</v>
      </c>
      <c r="B71" s="15" t="s">
        <v>14</v>
      </c>
      <c r="C71" s="17" t="s">
        <v>138</v>
      </c>
      <c r="D71" s="15" t="s">
        <v>46</v>
      </c>
      <c r="E71" s="16">
        <v>2000</v>
      </c>
      <c r="F71" s="67"/>
      <c r="G71" s="16">
        <f t="shared" si="0"/>
        <v>0</v>
      </c>
    </row>
    <row r="72" spans="1:7" x14ac:dyDescent="0.2">
      <c r="A72" s="15" t="s">
        <v>139</v>
      </c>
      <c r="B72" s="15" t="s">
        <v>14</v>
      </c>
      <c r="C72" s="15" t="s">
        <v>140</v>
      </c>
      <c r="D72" s="15" t="s">
        <v>46</v>
      </c>
      <c r="E72" s="16">
        <v>600</v>
      </c>
      <c r="F72" s="67"/>
      <c r="G72" s="16">
        <f t="shared" ref="G72:G134" si="1">$F72*$E72</f>
        <v>0</v>
      </c>
    </row>
    <row r="73" spans="1:7" ht="25.5" x14ac:dyDescent="0.2">
      <c r="A73" s="15" t="s">
        <v>141</v>
      </c>
      <c r="B73" s="15" t="s">
        <v>14</v>
      </c>
      <c r="C73" s="17" t="s">
        <v>142</v>
      </c>
      <c r="D73" s="15" t="s">
        <v>46</v>
      </c>
      <c r="E73" s="16">
        <v>600</v>
      </c>
      <c r="F73" s="67"/>
      <c r="G73" s="16">
        <f t="shared" si="1"/>
        <v>0</v>
      </c>
    </row>
    <row r="74" spans="1:7" ht="63.75" x14ac:dyDescent="0.2">
      <c r="A74" s="15" t="s">
        <v>143</v>
      </c>
      <c r="B74" s="15" t="s">
        <v>14</v>
      </c>
      <c r="C74" s="17" t="s">
        <v>144</v>
      </c>
      <c r="D74" s="15" t="s">
        <v>46</v>
      </c>
      <c r="E74" s="16">
        <v>600</v>
      </c>
      <c r="F74" s="67"/>
      <c r="G74" s="16">
        <f t="shared" si="1"/>
        <v>0</v>
      </c>
    </row>
    <row r="75" spans="1:7" x14ac:dyDescent="0.2">
      <c r="A75" s="15" t="s">
        <v>7</v>
      </c>
      <c r="B75" s="45" t="s">
        <v>1</v>
      </c>
      <c r="C75" s="45" t="s">
        <v>145</v>
      </c>
      <c r="D75" s="15"/>
      <c r="E75" s="15"/>
      <c r="F75" s="67"/>
      <c r="G75" s="16"/>
    </row>
    <row r="76" spans="1:7" x14ac:dyDescent="0.2">
      <c r="A76" s="15" t="s">
        <v>7</v>
      </c>
      <c r="B76" s="45" t="s">
        <v>2</v>
      </c>
      <c r="C76" s="45" t="s">
        <v>146</v>
      </c>
      <c r="D76" s="15"/>
      <c r="E76" s="15"/>
      <c r="F76" s="67"/>
      <c r="G76" s="16"/>
    </row>
    <row r="77" spans="1:7" x14ac:dyDescent="0.2">
      <c r="A77" s="15" t="s">
        <v>7</v>
      </c>
      <c r="B77" s="45" t="s">
        <v>2</v>
      </c>
      <c r="C77" s="45" t="s">
        <v>147</v>
      </c>
      <c r="D77" s="15"/>
      <c r="E77" s="15"/>
      <c r="F77" s="67"/>
      <c r="G77" s="16"/>
    </row>
    <row r="78" spans="1:7" ht="178.5" x14ac:dyDescent="0.2">
      <c r="A78" s="15" t="s">
        <v>148</v>
      </c>
      <c r="B78" s="15" t="s">
        <v>14</v>
      </c>
      <c r="C78" s="17" t="s">
        <v>149</v>
      </c>
      <c r="D78" s="15" t="s">
        <v>16</v>
      </c>
      <c r="E78" s="16">
        <v>5</v>
      </c>
      <c r="F78" s="67"/>
      <c r="G78" s="16">
        <f t="shared" si="1"/>
        <v>0</v>
      </c>
    </row>
    <row r="79" spans="1:7" ht="178.5" x14ac:dyDescent="0.2">
      <c r="A79" s="15" t="s">
        <v>150</v>
      </c>
      <c r="B79" s="15" t="s">
        <v>14</v>
      </c>
      <c r="C79" s="17" t="s">
        <v>151</v>
      </c>
      <c r="D79" s="15" t="s">
        <v>16</v>
      </c>
      <c r="E79" s="16">
        <v>1</v>
      </c>
      <c r="F79" s="67"/>
      <c r="G79" s="16">
        <f t="shared" si="1"/>
        <v>0</v>
      </c>
    </row>
    <row r="80" spans="1:7" ht="165.75" x14ac:dyDescent="0.2">
      <c r="A80" s="15" t="s">
        <v>152</v>
      </c>
      <c r="B80" s="15" t="s">
        <v>14</v>
      </c>
      <c r="C80" s="17" t="s">
        <v>153</v>
      </c>
      <c r="D80" s="15" t="s">
        <v>16</v>
      </c>
      <c r="E80" s="16">
        <v>1</v>
      </c>
      <c r="F80" s="67"/>
      <c r="G80" s="16">
        <f t="shared" si="1"/>
        <v>0</v>
      </c>
    </row>
    <row r="81" spans="1:7" ht="191.25" x14ac:dyDescent="0.2">
      <c r="A81" s="15" t="s">
        <v>154</v>
      </c>
      <c r="B81" s="15" t="s">
        <v>14</v>
      </c>
      <c r="C81" s="17" t="s">
        <v>155</v>
      </c>
      <c r="D81" s="15" t="s">
        <v>16</v>
      </c>
      <c r="E81" s="16">
        <v>13</v>
      </c>
      <c r="F81" s="67"/>
      <c r="G81" s="16">
        <f t="shared" si="1"/>
        <v>0</v>
      </c>
    </row>
    <row r="82" spans="1:7" ht="76.5" x14ac:dyDescent="0.2">
      <c r="A82" s="15" t="s">
        <v>156</v>
      </c>
      <c r="B82" s="15" t="s">
        <v>14</v>
      </c>
      <c r="C82" s="17" t="s">
        <v>157</v>
      </c>
      <c r="D82" s="15" t="s">
        <v>19</v>
      </c>
      <c r="E82" s="16">
        <v>7</v>
      </c>
      <c r="F82" s="67"/>
      <c r="G82" s="16">
        <f t="shared" si="1"/>
        <v>0</v>
      </c>
    </row>
    <row r="83" spans="1:7" ht="38.25" x14ac:dyDescent="0.2">
      <c r="A83" s="15" t="s">
        <v>158</v>
      </c>
      <c r="B83" s="15" t="s">
        <v>14</v>
      </c>
      <c r="C83" s="17" t="s">
        <v>159</v>
      </c>
      <c r="D83" s="15" t="s">
        <v>19</v>
      </c>
      <c r="E83" s="16">
        <v>1</v>
      </c>
      <c r="F83" s="67"/>
      <c r="G83" s="16">
        <f t="shared" si="1"/>
        <v>0</v>
      </c>
    </row>
    <row r="84" spans="1:7" ht="127.5" x14ac:dyDescent="0.2">
      <c r="A84" s="15" t="s">
        <v>160</v>
      </c>
      <c r="B84" s="15" t="s">
        <v>14</v>
      </c>
      <c r="C84" s="17" t="s">
        <v>161</v>
      </c>
      <c r="D84" s="15" t="s">
        <v>16</v>
      </c>
      <c r="E84" s="16">
        <v>1</v>
      </c>
      <c r="F84" s="67"/>
      <c r="G84" s="16">
        <f t="shared" si="1"/>
        <v>0</v>
      </c>
    </row>
    <row r="85" spans="1:7" x14ac:dyDescent="0.2">
      <c r="A85" s="15" t="s">
        <v>162</v>
      </c>
      <c r="B85" s="15" t="s">
        <v>14</v>
      </c>
      <c r="C85" s="15" t="s">
        <v>163</v>
      </c>
      <c r="D85" s="15" t="s">
        <v>16</v>
      </c>
      <c r="E85" s="16">
        <v>5</v>
      </c>
      <c r="F85" s="67"/>
      <c r="G85" s="16">
        <f t="shared" si="1"/>
        <v>0</v>
      </c>
    </row>
    <row r="86" spans="1:7" x14ac:dyDescent="0.2">
      <c r="A86" s="15" t="s">
        <v>7</v>
      </c>
      <c r="B86" s="45" t="s">
        <v>1</v>
      </c>
      <c r="C86" s="45" t="s">
        <v>164</v>
      </c>
      <c r="D86" s="15"/>
      <c r="E86" s="15"/>
      <c r="F86" s="67"/>
      <c r="G86" s="16"/>
    </row>
    <row r="87" spans="1:7" x14ac:dyDescent="0.2">
      <c r="A87" s="15" t="s">
        <v>7</v>
      </c>
      <c r="B87" s="45" t="s">
        <v>2</v>
      </c>
      <c r="C87" s="45" t="s">
        <v>165</v>
      </c>
      <c r="D87" s="15"/>
      <c r="E87" s="15"/>
      <c r="F87" s="67"/>
      <c r="G87" s="16"/>
    </row>
    <row r="88" spans="1:7" x14ac:dyDescent="0.2">
      <c r="A88" s="15" t="s">
        <v>166</v>
      </c>
      <c r="B88" s="15" t="s">
        <v>14</v>
      </c>
      <c r="C88" s="15" t="s">
        <v>167</v>
      </c>
      <c r="D88" s="15" t="s">
        <v>46</v>
      </c>
      <c r="E88" s="16">
        <v>35</v>
      </c>
      <c r="F88" s="67"/>
      <c r="G88" s="16">
        <f t="shared" si="1"/>
        <v>0</v>
      </c>
    </row>
    <row r="89" spans="1:7" x14ac:dyDescent="0.2">
      <c r="A89" s="15" t="s">
        <v>168</v>
      </c>
      <c r="B89" s="15" t="s">
        <v>14</v>
      </c>
      <c r="C89" s="15" t="s">
        <v>169</v>
      </c>
      <c r="D89" s="15" t="s">
        <v>16</v>
      </c>
      <c r="E89" s="16">
        <v>7</v>
      </c>
      <c r="F89" s="67"/>
      <c r="G89" s="16">
        <f t="shared" si="1"/>
        <v>0</v>
      </c>
    </row>
    <row r="90" spans="1:7" x14ac:dyDescent="0.2">
      <c r="A90" s="15" t="s">
        <v>170</v>
      </c>
      <c r="B90" s="15" t="s">
        <v>14</v>
      </c>
      <c r="C90" s="15" t="s">
        <v>171</v>
      </c>
      <c r="D90" s="15" t="s">
        <v>46</v>
      </c>
      <c r="E90" s="16">
        <v>35</v>
      </c>
      <c r="F90" s="67"/>
      <c r="G90" s="16">
        <f t="shared" si="1"/>
        <v>0</v>
      </c>
    </row>
    <row r="91" spans="1:7" ht="102" x14ac:dyDescent="0.2">
      <c r="A91" s="15" t="s">
        <v>172</v>
      </c>
      <c r="B91" s="15" t="s">
        <v>14</v>
      </c>
      <c r="C91" s="50" t="s">
        <v>502</v>
      </c>
      <c r="D91" s="15" t="s">
        <v>46</v>
      </c>
      <c r="E91" s="16">
        <v>40</v>
      </c>
      <c r="F91" s="67"/>
      <c r="G91" s="16">
        <f t="shared" si="1"/>
        <v>0</v>
      </c>
    </row>
    <row r="92" spans="1:7" x14ac:dyDescent="0.2">
      <c r="A92" s="15" t="s">
        <v>173</v>
      </c>
      <c r="B92" s="15" t="s">
        <v>14</v>
      </c>
      <c r="C92" s="15" t="s">
        <v>174</v>
      </c>
      <c r="D92" s="15" t="s">
        <v>46</v>
      </c>
      <c r="E92" s="16">
        <v>50</v>
      </c>
      <c r="F92" s="67"/>
      <c r="G92" s="16">
        <f t="shared" si="1"/>
        <v>0</v>
      </c>
    </row>
    <row r="93" spans="1:7" x14ac:dyDescent="0.2">
      <c r="A93" s="15" t="s">
        <v>175</v>
      </c>
      <c r="B93" s="15" t="s">
        <v>14</v>
      </c>
      <c r="C93" s="15" t="s">
        <v>176</v>
      </c>
      <c r="D93" s="15" t="s">
        <v>46</v>
      </c>
      <c r="E93" s="16">
        <v>50</v>
      </c>
      <c r="F93" s="67"/>
      <c r="G93" s="16">
        <f t="shared" si="1"/>
        <v>0</v>
      </c>
    </row>
    <row r="94" spans="1:7" x14ac:dyDescent="0.2">
      <c r="A94" s="15" t="s">
        <v>177</v>
      </c>
      <c r="B94" s="15" t="s">
        <v>14</v>
      </c>
      <c r="C94" s="15" t="s">
        <v>178</v>
      </c>
      <c r="D94" s="15" t="s">
        <v>46</v>
      </c>
      <c r="E94" s="16">
        <v>50</v>
      </c>
      <c r="F94" s="67"/>
      <c r="G94" s="16">
        <f t="shared" si="1"/>
        <v>0</v>
      </c>
    </row>
    <row r="95" spans="1:7" x14ac:dyDescent="0.2">
      <c r="A95" s="15" t="s">
        <v>179</v>
      </c>
      <c r="B95" s="15" t="s">
        <v>14</v>
      </c>
      <c r="C95" s="15" t="s">
        <v>180</v>
      </c>
      <c r="D95" s="15" t="s">
        <v>16</v>
      </c>
      <c r="E95" s="16">
        <v>8</v>
      </c>
      <c r="F95" s="67"/>
      <c r="G95" s="16">
        <f t="shared" si="1"/>
        <v>0</v>
      </c>
    </row>
    <row r="96" spans="1:7" x14ac:dyDescent="0.2">
      <c r="A96" s="15" t="s">
        <v>7</v>
      </c>
      <c r="B96" s="45" t="s">
        <v>2</v>
      </c>
      <c r="C96" s="45" t="s">
        <v>181</v>
      </c>
      <c r="D96" s="15"/>
      <c r="E96" s="15"/>
      <c r="F96" s="67"/>
      <c r="G96" s="16"/>
    </row>
    <row r="97" spans="1:7" x14ac:dyDescent="0.2">
      <c r="A97" s="15" t="s">
        <v>182</v>
      </c>
      <c r="B97" s="15" t="s">
        <v>14</v>
      </c>
      <c r="C97" s="15" t="s">
        <v>183</v>
      </c>
      <c r="D97" s="15" t="s">
        <v>46</v>
      </c>
      <c r="E97" s="16">
        <v>100</v>
      </c>
      <c r="F97" s="67"/>
      <c r="G97" s="16">
        <f t="shared" si="1"/>
        <v>0</v>
      </c>
    </row>
    <row r="98" spans="1:7" x14ac:dyDescent="0.2">
      <c r="A98" s="15" t="s">
        <v>184</v>
      </c>
      <c r="B98" s="15" t="s">
        <v>14</v>
      </c>
      <c r="C98" s="15" t="s">
        <v>185</v>
      </c>
      <c r="D98" s="15" t="s">
        <v>46</v>
      </c>
      <c r="E98" s="16">
        <v>30</v>
      </c>
      <c r="F98" s="67"/>
      <c r="G98" s="16">
        <f t="shared" si="1"/>
        <v>0</v>
      </c>
    </row>
    <row r="99" spans="1:7" x14ac:dyDescent="0.2">
      <c r="A99" s="15" t="s">
        <v>186</v>
      </c>
      <c r="B99" s="15" t="s">
        <v>14</v>
      </c>
      <c r="C99" s="15" t="s">
        <v>187</v>
      </c>
      <c r="D99" s="15" t="s">
        <v>61</v>
      </c>
      <c r="E99" s="16">
        <v>30</v>
      </c>
      <c r="F99" s="67"/>
      <c r="G99" s="16">
        <f t="shared" si="1"/>
        <v>0</v>
      </c>
    </row>
    <row r="100" spans="1:7" x14ac:dyDescent="0.2">
      <c r="A100" s="15" t="s">
        <v>188</v>
      </c>
      <c r="B100" s="15" t="s">
        <v>14</v>
      </c>
      <c r="C100" s="15" t="s">
        <v>189</v>
      </c>
      <c r="D100" s="15" t="s">
        <v>46</v>
      </c>
      <c r="E100" s="16">
        <v>25</v>
      </c>
      <c r="F100" s="67"/>
      <c r="G100" s="16">
        <f t="shared" si="1"/>
        <v>0</v>
      </c>
    </row>
    <row r="101" spans="1:7" x14ac:dyDescent="0.2">
      <c r="A101" s="15" t="s">
        <v>190</v>
      </c>
      <c r="B101" s="15" t="s">
        <v>14</v>
      </c>
      <c r="C101" s="15" t="s">
        <v>191</v>
      </c>
      <c r="D101" s="15" t="s">
        <v>46</v>
      </c>
      <c r="E101" s="16">
        <v>15</v>
      </c>
      <c r="F101" s="67"/>
      <c r="G101" s="16">
        <f t="shared" si="1"/>
        <v>0</v>
      </c>
    </row>
    <row r="102" spans="1:7" ht="127.5" x14ac:dyDescent="0.2">
      <c r="A102" s="15" t="s">
        <v>192</v>
      </c>
      <c r="B102" s="15" t="s">
        <v>14</v>
      </c>
      <c r="C102" s="17" t="s">
        <v>193</v>
      </c>
      <c r="D102" s="15" t="s">
        <v>46</v>
      </c>
      <c r="E102" s="16">
        <v>240</v>
      </c>
      <c r="F102" s="67"/>
      <c r="G102" s="16">
        <f t="shared" si="1"/>
        <v>0</v>
      </c>
    </row>
    <row r="103" spans="1:7" x14ac:dyDescent="0.2">
      <c r="A103" s="15" t="s">
        <v>194</v>
      </c>
      <c r="B103" s="15" t="s">
        <v>14</v>
      </c>
      <c r="C103" s="15" t="s">
        <v>195</v>
      </c>
      <c r="D103" s="15" t="s">
        <v>46</v>
      </c>
      <c r="E103" s="16">
        <v>30</v>
      </c>
      <c r="F103" s="67"/>
      <c r="G103" s="16">
        <f t="shared" si="1"/>
        <v>0</v>
      </c>
    </row>
    <row r="104" spans="1:7" x14ac:dyDescent="0.2">
      <c r="A104" s="15" t="s">
        <v>196</v>
      </c>
      <c r="B104" s="15" t="s">
        <v>14</v>
      </c>
      <c r="C104" s="15" t="s">
        <v>197</v>
      </c>
      <c r="D104" s="15" t="s">
        <v>16</v>
      </c>
      <c r="E104" s="16">
        <v>6</v>
      </c>
      <c r="F104" s="67"/>
      <c r="G104" s="16">
        <f t="shared" si="1"/>
        <v>0</v>
      </c>
    </row>
    <row r="105" spans="1:7" x14ac:dyDescent="0.2">
      <c r="A105" s="15" t="s">
        <v>198</v>
      </c>
      <c r="B105" s="15" t="s">
        <v>14</v>
      </c>
      <c r="C105" s="15" t="s">
        <v>199</v>
      </c>
      <c r="D105" s="15" t="s">
        <v>16</v>
      </c>
      <c r="E105" s="16">
        <v>6</v>
      </c>
      <c r="F105" s="67"/>
      <c r="G105" s="16">
        <f t="shared" si="1"/>
        <v>0</v>
      </c>
    </row>
    <row r="106" spans="1:7" x14ac:dyDescent="0.2">
      <c r="A106" s="15" t="s">
        <v>200</v>
      </c>
      <c r="B106" s="15" t="s">
        <v>14</v>
      </c>
      <c r="C106" s="15" t="s">
        <v>201</v>
      </c>
      <c r="D106" s="15" t="s">
        <v>16</v>
      </c>
      <c r="E106" s="16">
        <v>6</v>
      </c>
      <c r="F106" s="67"/>
      <c r="G106" s="16">
        <f t="shared" si="1"/>
        <v>0</v>
      </c>
    </row>
    <row r="107" spans="1:7" x14ac:dyDescent="0.2">
      <c r="A107" s="15" t="s">
        <v>7</v>
      </c>
      <c r="B107" s="45" t="s">
        <v>1</v>
      </c>
      <c r="C107" s="45" t="s">
        <v>202</v>
      </c>
      <c r="D107" s="15"/>
      <c r="E107" s="15"/>
      <c r="F107" s="67"/>
      <c r="G107" s="16"/>
    </row>
    <row r="108" spans="1:7" x14ac:dyDescent="0.2">
      <c r="A108" s="15" t="s">
        <v>7</v>
      </c>
      <c r="B108" s="45" t="s">
        <v>2</v>
      </c>
      <c r="C108" s="45" t="s">
        <v>203</v>
      </c>
      <c r="D108" s="15"/>
      <c r="E108" s="15"/>
      <c r="F108" s="67"/>
      <c r="G108" s="16"/>
    </row>
    <row r="109" spans="1:7" x14ac:dyDescent="0.2">
      <c r="A109" s="15" t="s">
        <v>204</v>
      </c>
      <c r="B109" s="15" t="s">
        <v>14</v>
      </c>
      <c r="C109" s="15" t="s">
        <v>205</v>
      </c>
      <c r="D109" s="15" t="s">
        <v>19</v>
      </c>
      <c r="E109" s="16">
        <v>1</v>
      </c>
      <c r="F109" s="67"/>
      <c r="G109" s="16">
        <f t="shared" si="1"/>
        <v>0</v>
      </c>
    </row>
    <row r="110" spans="1:7" x14ac:dyDescent="0.2">
      <c r="A110" s="15" t="s">
        <v>206</v>
      </c>
      <c r="B110" s="15" t="s">
        <v>14</v>
      </c>
      <c r="C110" s="15" t="s">
        <v>207</v>
      </c>
      <c r="D110" s="15" t="s">
        <v>19</v>
      </c>
      <c r="E110" s="16">
        <v>1</v>
      </c>
      <c r="F110" s="67"/>
      <c r="G110" s="16">
        <f t="shared" si="1"/>
        <v>0</v>
      </c>
    </row>
    <row r="111" spans="1:7" x14ac:dyDescent="0.2">
      <c r="A111" s="15" t="s">
        <v>208</v>
      </c>
      <c r="B111" s="15" t="s">
        <v>14</v>
      </c>
      <c r="C111" s="15" t="s">
        <v>209</v>
      </c>
      <c r="D111" s="15" t="s">
        <v>46</v>
      </c>
      <c r="E111" s="16">
        <v>4</v>
      </c>
      <c r="F111" s="67"/>
      <c r="G111" s="16">
        <f t="shared" si="1"/>
        <v>0</v>
      </c>
    </row>
    <row r="112" spans="1:7" x14ac:dyDescent="0.2">
      <c r="A112" s="15" t="s">
        <v>210</v>
      </c>
      <c r="B112" s="15" t="s">
        <v>14</v>
      </c>
      <c r="C112" s="15" t="s">
        <v>211</v>
      </c>
      <c r="D112" s="15" t="s">
        <v>46</v>
      </c>
      <c r="E112" s="16">
        <v>4</v>
      </c>
      <c r="F112" s="67"/>
      <c r="G112" s="16">
        <f t="shared" si="1"/>
        <v>0</v>
      </c>
    </row>
    <row r="113" spans="1:7" ht="153" x14ac:dyDescent="0.2">
      <c r="A113" s="15" t="s">
        <v>212</v>
      </c>
      <c r="B113" s="15" t="s">
        <v>14</v>
      </c>
      <c r="C113" s="17" t="s">
        <v>213</v>
      </c>
      <c r="D113" s="15" t="s">
        <v>19</v>
      </c>
      <c r="E113" s="16">
        <v>1</v>
      </c>
      <c r="F113" s="67"/>
      <c r="G113" s="16">
        <f t="shared" si="1"/>
        <v>0</v>
      </c>
    </row>
    <row r="114" spans="1:7" ht="89.25" x14ac:dyDescent="0.2">
      <c r="A114" s="15" t="s">
        <v>7</v>
      </c>
      <c r="B114" s="49" t="s">
        <v>57</v>
      </c>
      <c r="C114" s="48" t="s">
        <v>214</v>
      </c>
      <c r="D114" s="15"/>
      <c r="E114" s="15"/>
      <c r="F114" s="67"/>
      <c r="G114" s="16"/>
    </row>
    <row r="115" spans="1:7" ht="63.75" x14ac:dyDescent="0.2">
      <c r="A115" s="15" t="s">
        <v>7</v>
      </c>
      <c r="B115" s="49" t="s">
        <v>57</v>
      </c>
      <c r="C115" s="48" t="s">
        <v>215</v>
      </c>
      <c r="D115" s="15"/>
      <c r="E115" s="15"/>
      <c r="F115" s="67"/>
      <c r="G115" s="16"/>
    </row>
    <row r="116" spans="1:7" x14ac:dyDescent="0.2">
      <c r="A116" s="15" t="s">
        <v>7</v>
      </c>
      <c r="B116" s="45" t="s">
        <v>1</v>
      </c>
      <c r="C116" s="45" t="s">
        <v>216</v>
      </c>
      <c r="D116" s="15"/>
      <c r="E116" s="15"/>
      <c r="F116" s="67"/>
      <c r="G116" s="16"/>
    </row>
    <row r="117" spans="1:7" x14ac:dyDescent="0.2">
      <c r="A117" s="15" t="s">
        <v>7</v>
      </c>
      <c r="B117" s="45" t="s">
        <v>2</v>
      </c>
      <c r="C117" s="45" t="s">
        <v>217</v>
      </c>
      <c r="D117" s="15"/>
      <c r="E117" s="15"/>
      <c r="F117" s="67"/>
      <c r="G117" s="16"/>
    </row>
    <row r="118" spans="1:7" x14ac:dyDescent="0.2">
      <c r="A118" s="15" t="s">
        <v>218</v>
      </c>
      <c r="B118" s="15" t="s">
        <v>14</v>
      </c>
      <c r="C118" s="15" t="s">
        <v>219</v>
      </c>
      <c r="D118" s="15" t="s">
        <v>16</v>
      </c>
      <c r="E118" s="16">
        <v>4</v>
      </c>
      <c r="F118" s="67"/>
      <c r="G118" s="16">
        <f t="shared" si="1"/>
        <v>0</v>
      </c>
    </row>
    <row r="119" spans="1:7" x14ac:dyDescent="0.2">
      <c r="A119" s="15" t="s">
        <v>220</v>
      </c>
      <c r="B119" s="15" t="s">
        <v>14</v>
      </c>
      <c r="C119" s="15" t="s">
        <v>221</v>
      </c>
      <c r="D119" s="15" t="s">
        <v>16</v>
      </c>
      <c r="E119" s="16">
        <v>4</v>
      </c>
      <c r="F119" s="67"/>
      <c r="G119" s="16">
        <f t="shared" si="1"/>
        <v>0</v>
      </c>
    </row>
    <row r="120" spans="1:7" x14ac:dyDescent="0.2">
      <c r="A120" s="15" t="s">
        <v>222</v>
      </c>
      <c r="B120" s="15" t="s">
        <v>14</v>
      </c>
      <c r="C120" s="15" t="s">
        <v>223</v>
      </c>
      <c r="D120" s="15" t="s">
        <v>19</v>
      </c>
      <c r="E120" s="16">
        <v>1</v>
      </c>
      <c r="F120" s="67"/>
      <c r="G120" s="16">
        <f t="shared" si="1"/>
        <v>0</v>
      </c>
    </row>
    <row r="121" spans="1:7" x14ac:dyDescent="0.2">
      <c r="A121" s="15" t="s">
        <v>224</v>
      </c>
      <c r="B121" s="15" t="s">
        <v>14</v>
      </c>
      <c r="C121" s="15" t="s">
        <v>225</v>
      </c>
      <c r="D121" s="15" t="s">
        <v>19</v>
      </c>
      <c r="E121" s="16">
        <v>1</v>
      </c>
      <c r="F121" s="67"/>
      <c r="G121" s="16">
        <f t="shared" si="1"/>
        <v>0</v>
      </c>
    </row>
    <row r="122" spans="1:7" ht="89.25" x14ac:dyDescent="0.2">
      <c r="A122" s="15" t="s">
        <v>7</v>
      </c>
      <c r="B122" s="49" t="s">
        <v>57</v>
      </c>
      <c r="C122" s="48" t="s">
        <v>214</v>
      </c>
      <c r="D122" s="15"/>
      <c r="E122" s="15"/>
      <c r="F122" s="67"/>
      <c r="G122" s="16"/>
    </row>
    <row r="123" spans="1:7" x14ac:dyDescent="0.2">
      <c r="A123" s="15" t="s">
        <v>226</v>
      </c>
      <c r="B123" s="15" t="s">
        <v>14</v>
      </c>
      <c r="C123" s="15" t="s">
        <v>205</v>
      </c>
      <c r="D123" s="15" t="s">
        <v>19</v>
      </c>
      <c r="E123" s="16">
        <v>1</v>
      </c>
      <c r="F123" s="67"/>
      <c r="G123" s="16">
        <f t="shared" si="1"/>
        <v>0</v>
      </c>
    </row>
    <row r="124" spans="1:7" x14ac:dyDescent="0.2">
      <c r="A124" s="15" t="s">
        <v>7</v>
      </c>
      <c r="B124" s="45" t="s">
        <v>1</v>
      </c>
      <c r="C124" s="45" t="s">
        <v>227</v>
      </c>
      <c r="D124" s="15"/>
      <c r="E124" s="15"/>
      <c r="F124" s="67"/>
      <c r="G124" s="16"/>
    </row>
    <row r="125" spans="1:7" x14ac:dyDescent="0.2">
      <c r="A125" s="15" t="s">
        <v>7</v>
      </c>
      <c r="B125" s="45" t="s">
        <v>2</v>
      </c>
      <c r="C125" s="45" t="s">
        <v>228</v>
      </c>
      <c r="D125" s="15"/>
      <c r="E125" s="15"/>
      <c r="F125" s="67"/>
      <c r="G125" s="16"/>
    </row>
    <row r="126" spans="1:7" ht="13.5" thickBot="1" x14ac:dyDescent="0.25">
      <c r="A126" s="15" t="s">
        <v>229</v>
      </c>
      <c r="B126" s="15" t="s">
        <v>14</v>
      </c>
      <c r="C126" s="21" t="s">
        <v>230</v>
      </c>
      <c r="D126" s="15" t="s">
        <v>46</v>
      </c>
      <c r="E126" s="16">
        <v>500</v>
      </c>
      <c r="F126" s="67"/>
      <c r="G126" s="20">
        <f t="shared" si="1"/>
        <v>0</v>
      </c>
    </row>
    <row r="127" spans="1:7" ht="13.5" thickBot="1" x14ac:dyDescent="0.25">
      <c r="C127" s="22" t="s">
        <v>492</v>
      </c>
      <c r="F127" s="68"/>
      <c r="G127" s="25">
        <f>SUM($G7:$G126)</f>
        <v>0</v>
      </c>
    </row>
    <row r="128" spans="1:7" x14ac:dyDescent="0.2">
      <c r="F128" s="68"/>
      <c r="G128" s="2"/>
    </row>
    <row r="129" spans="1:7" x14ac:dyDescent="0.2">
      <c r="F129" s="68"/>
      <c r="G129" s="2"/>
    </row>
    <row r="130" spans="1:7" s="47" customFormat="1" x14ac:dyDescent="0.2">
      <c r="A130" s="51"/>
      <c r="B130" s="51" t="s">
        <v>503</v>
      </c>
      <c r="C130" s="51" t="s">
        <v>247</v>
      </c>
      <c r="D130" s="51"/>
      <c r="E130" s="51"/>
      <c r="F130" s="69"/>
      <c r="G130" s="52"/>
    </row>
    <row r="131" spans="1:7" s="47" customFormat="1" x14ac:dyDescent="0.2">
      <c r="A131" s="53" t="s">
        <v>231</v>
      </c>
      <c r="B131" s="51" t="s">
        <v>1</v>
      </c>
      <c r="C131" s="53" t="s">
        <v>476</v>
      </c>
      <c r="D131" s="53"/>
      <c r="E131" s="53"/>
      <c r="F131" s="69"/>
      <c r="G131" s="52"/>
    </row>
    <row r="132" spans="1:7" s="47" customFormat="1" x14ac:dyDescent="0.2">
      <c r="A132" s="53" t="s">
        <v>232</v>
      </c>
      <c r="B132" s="51" t="s">
        <v>2</v>
      </c>
      <c r="C132" s="53" t="s">
        <v>477</v>
      </c>
      <c r="D132" s="53"/>
      <c r="E132" s="53"/>
      <c r="F132" s="69"/>
      <c r="G132" s="52"/>
    </row>
    <row r="133" spans="1:7" x14ac:dyDescent="0.2">
      <c r="A133" s="14" t="s">
        <v>233</v>
      </c>
      <c r="B133" s="12" t="str">
        <f t="shared" ref="B133:B147" si="2">$B$126</f>
        <v>רגיל</v>
      </c>
      <c r="C133" s="14" t="s">
        <v>478</v>
      </c>
      <c r="D133" s="14" t="s">
        <v>251</v>
      </c>
      <c r="E133" s="14">
        <v>10</v>
      </c>
      <c r="F133" s="70"/>
      <c r="G133" s="13">
        <f t="shared" si="1"/>
        <v>0</v>
      </c>
    </row>
    <row r="134" spans="1:7" x14ac:dyDescent="0.2">
      <c r="A134" s="14" t="s">
        <v>234</v>
      </c>
      <c r="B134" s="12" t="str">
        <f t="shared" si="2"/>
        <v>רגיל</v>
      </c>
      <c r="C134" s="14" t="s">
        <v>479</v>
      </c>
      <c r="D134" s="14" t="s">
        <v>251</v>
      </c>
      <c r="E134" s="14">
        <v>5</v>
      </c>
      <c r="F134" s="70"/>
      <c r="G134" s="13">
        <f t="shared" si="1"/>
        <v>0</v>
      </c>
    </row>
    <row r="135" spans="1:7" x14ac:dyDescent="0.2">
      <c r="A135" s="14" t="s">
        <v>235</v>
      </c>
      <c r="B135" s="12" t="str">
        <f t="shared" si="2"/>
        <v>רגיל</v>
      </c>
      <c r="C135" s="14" t="s">
        <v>480</v>
      </c>
      <c r="D135" s="14" t="s">
        <v>251</v>
      </c>
      <c r="E135" s="14">
        <v>153</v>
      </c>
      <c r="F135" s="70"/>
      <c r="G135" s="13">
        <f t="shared" ref="G135:G197" si="3">$F135*$E135</f>
        <v>0</v>
      </c>
    </row>
    <row r="136" spans="1:7" x14ac:dyDescent="0.2">
      <c r="A136" s="14" t="s">
        <v>236</v>
      </c>
      <c r="B136" s="12" t="str">
        <f t="shared" si="2"/>
        <v>רגיל</v>
      </c>
      <c r="C136" s="14" t="s">
        <v>481</v>
      </c>
      <c r="D136" s="14" t="s">
        <v>251</v>
      </c>
      <c r="E136" s="14">
        <v>64</v>
      </c>
      <c r="F136" s="70"/>
      <c r="G136" s="13">
        <f t="shared" si="3"/>
        <v>0</v>
      </c>
    </row>
    <row r="137" spans="1:7" x14ac:dyDescent="0.2">
      <c r="A137" s="14" t="s">
        <v>237</v>
      </c>
      <c r="B137" s="12" t="str">
        <f t="shared" si="2"/>
        <v>רגיל</v>
      </c>
      <c r="C137" s="14" t="s">
        <v>482</v>
      </c>
      <c r="D137" s="14" t="s">
        <v>251</v>
      </c>
      <c r="E137" s="14">
        <v>46</v>
      </c>
      <c r="F137" s="70"/>
      <c r="G137" s="13">
        <f t="shared" si="3"/>
        <v>0</v>
      </c>
    </row>
    <row r="138" spans="1:7" x14ac:dyDescent="0.2">
      <c r="A138" s="14" t="s">
        <v>238</v>
      </c>
      <c r="B138" s="12" t="str">
        <f t="shared" si="2"/>
        <v>רגיל</v>
      </c>
      <c r="C138" s="14" t="s">
        <v>483</v>
      </c>
      <c r="D138" s="14" t="s">
        <v>251</v>
      </c>
      <c r="E138" s="14">
        <v>42</v>
      </c>
      <c r="F138" s="70"/>
      <c r="G138" s="13">
        <f t="shared" si="3"/>
        <v>0</v>
      </c>
    </row>
    <row r="139" spans="1:7" x14ac:dyDescent="0.2">
      <c r="A139" s="14" t="s">
        <v>239</v>
      </c>
      <c r="B139" s="12" t="str">
        <f t="shared" si="2"/>
        <v>רגיל</v>
      </c>
      <c r="C139" s="14" t="s">
        <v>484</v>
      </c>
      <c r="D139" s="14" t="s">
        <v>251</v>
      </c>
      <c r="E139" s="14">
        <v>1</v>
      </c>
      <c r="F139" s="70"/>
      <c r="G139" s="13">
        <f t="shared" si="3"/>
        <v>0</v>
      </c>
    </row>
    <row r="140" spans="1:7" x14ac:dyDescent="0.2">
      <c r="A140" s="14" t="s">
        <v>240</v>
      </c>
      <c r="B140" s="12" t="str">
        <f t="shared" si="2"/>
        <v>רגיל</v>
      </c>
      <c r="C140" s="14" t="s">
        <v>485</v>
      </c>
      <c r="D140" s="14" t="s">
        <v>251</v>
      </c>
      <c r="E140" s="14">
        <v>1</v>
      </c>
      <c r="F140" s="70"/>
      <c r="G140" s="13">
        <f t="shared" si="3"/>
        <v>0</v>
      </c>
    </row>
    <row r="141" spans="1:7" x14ac:dyDescent="0.2">
      <c r="A141" s="14" t="s">
        <v>241</v>
      </c>
      <c r="B141" s="12" t="str">
        <f t="shared" si="2"/>
        <v>רגיל</v>
      </c>
      <c r="C141" s="14" t="s">
        <v>486</v>
      </c>
      <c r="D141" s="14" t="s">
        <v>475</v>
      </c>
      <c r="E141" s="14">
        <v>10</v>
      </c>
      <c r="F141" s="70"/>
      <c r="G141" s="13">
        <f t="shared" si="3"/>
        <v>0</v>
      </c>
    </row>
    <row r="142" spans="1:7" x14ac:dyDescent="0.2">
      <c r="A142" s="53" t="s">
        <v>242</v>
      </c>
      <c r="B142" s="51" t="s">
        <v>2</v>
      </c>
      <c r="C142" s="53" t="s">
        <v>365</v>
      </c>
      <c r="D142" s="14"/>
      <c r="E142" s="14"/>
      <c r="F142" s="71"/>
      <c r="G142" s="13"/>
    </row>
    <row r="143" spans="1:7" s="47" customFormat="1" x14ac:dyDescent="0.2">
      <c r="A143" s="53" t="s">
        <v>243</v>
      </c>
      <c r="B143" s="51" t="s">
        <v>57</v>
      </c>
      <c r="C143" s="53" t="s">
        <v>487</v>
      </c>
      <c r="D143" s="53" t="s">
        <v>57</v>
      </c>
      <c r="E143" s="53"/>
      <c r="F143" s="69"/>
      <c r="G143" s="52"/>
    </row>
    <row r="144" spans="1:7" x14ac:dyDescent="0.2">
      <c r="A144" s="14" t="s">
        <v>243</v>
      </c>
      <c r="B144" s="12" t="str">
        <f t="shared" si="2"/>
        <v>רגיל</v>
      </c>
      <c r="C144" s="14" t="s">
        <v>488</v>
      </c>
      <c r="D144" s="14" t="s">
        <v>251</v>
      </c>
      <c r="E144" s="14">
        <v>64</v>
      </c>
      <c r="F144" s="70"/>
      <c r="G144" s="13">
        <f t="shared" si="3"/>
        <v>0</v>
      </c>
    </row>
    <row r="145" spans="1:7" x14ac:dyDescent="0.2">
      <c r="A145" s="14" t="s">
        <v>244</v>
      </c>
      <c r="B145" s="12" t="str">
        <f t="shared" si="2"/>
        <v>רגיל</v>
      </c>
      <c r="C145" s="14" t="s">
        <v>489</v>
      </c>
      <c r="D145" s="14" t="s">
        <v>251</v>
      </c>
      <c r="E145" s="14">
        <v>46</v>
      </c>
      <c r="F145" s="70"/>
      <c r="G145" s="13">
        <f t="shared" si="3"/>
        <v>0</v>
      </c>
    </row>
    <row r="146" spans="1:7" x14ac:dyDescent="0.2">
      <c r="A146" s="14" t="s">
        <v>245</v>
      </c>
      <c r="B146" s="12" t="str">
        <f t="shared" si="2"/>
        <v>רגיל</v>
      </c>
      <c r="C146" s="14" t="s">
        <v>490</v>
      </c>
      <c r="D146" s="14" t="s">
        <v>251</v>
      </c>
      <c r="E146" s="14">
        <v>42</v>
      </c>
      <c r="F146" s="70"/>
      <c r="G146" s="13">
        <f t="shared" si="3"/>
        <v>0</v>
      </c>
    </row>
    <row r="147" spans="1:7" ht="13.5" thickBot="1" x14ac:dyDescent="0.25">
      <c r="A147" s="14" t="s">
        <v>246</v>
      </c>
      <c r="B147" s="12" t="str">
        <f t="shared" si="2"/>
        <v>רגיל</v>
      </c>
      <c r="C147" s="23" t="s">
        <v>491</v>
      </c>
      <c r="D147" s="14" t="s">
        <v>251</v>
      </c>
      <c r="E147" s="14">
        <v>1</v>
      </c>
      <c r="F147" s="70"/>
      <c r="G147" s="18">
        <f t="shared" si="3"/>
        <v>0</v>
      </c>
    </row>
    <row r="148" spans="1:7" ht="13.5" thickBot="1" x14ac:dyDescent="0.25">
      <c r="C148" s="24" t="s">
        <v>493</v>
      </c>
      <c r="F148" s="68"/>
      <c r="G148" s="19">
        <f>SUM($G133:$G147)</f>
        <v>0</v>
      </c>
    </row>
    <row r="149" spans="1:7" x14ac:dyDescent="0.2">
      <c r="F149" s="68"/>
      <c r="G149" s="2"/>
    </row>
    <row r="150" spans="1:7" x14ac:dyDescent="0.2">
      <c r="F150" s="68"/>
      <c r="G150" s="2"/>
    </row>
    <row r="151" spans="1:7" s="47" customFormat="1" x14ac:dyDescent="0.2">
      <c r="A151" s="54" t="s">
        <v>392</v>
      </c>
      <c r="B151" s="55" t="s">
        <v>1</v>
      </c>
      <c r="C151" s="56" t="s">
        <v>317</v>
      </c>
      <c r="D151" s="56" t="s">
        <v>7</v>
      </c>
      <c r="E151" s="56"/>
      <c r="F151" s="72"/>
      <c r="G151" s="57"/>
    </row>
    <row r="152" spans="1:7" s="47" customFormat="1" x14ac:dyDescent="0.2">
      <c r="A152" s="54" t="s">
        <v>393</v>
      </c>
      <c r="B152" s="55" t="s">
        <v>2</v>
      </c>
      <c r="C152" s="56" t="s">
        <v>318</v>
      </c>
      <c r="D152" s="56" t="s">
        <v>7</v>
      </c>
      <c r="E152" s="56"/>
      <c r="F152" s="72"/>
      <c r="G152" s="57"/>
    </row>
    <row r="153" spans="1:7" ht="127.5" x14ac:dyDescent="0.2">
      <c r="A153" s="7" t="s">
        <v>394</v>
      </c>
      <c r="B153" s="8" t="s">
        <v>14</v>
      </c>
      <c r="C153" s="11" t="s">
        <v>319</v>
      </c>
      <c r="D153" s="9" t="s">
        <v>251</v>
      </c>
      <c r="E153" s="9">
        <v>15</v>
      </c>
      <c r="F153" s="73"/>
      <c r="G153" s="10">
        <f t="shared" si="3"/>
        <v>0</v>
      </c>
    </row>
    <row r="154" spans="1:7" x14ac:dyDescent="0.2">
      <c r="A154" s="7" t="s">
        <v>395</v>
      </c>
      <c r="B154" s="8" t="s">
        <v>14</v>
      </c>
      <c r="C154" s="9" t="s">
        <v>320</v>
      </c>
      <c r="D154" s="9" t="s">
        <v>251</v>
      </c>
      <c r="E154" s="9">
        <v>10</v>
      </c>
      <c r="F154" s="73"/>
      <c r="G154" s="10">
        <f t="shared" si="3"/>
        <v>0</v>
      </c>
    </row>
    <row r="155" spans="1:7" x14ac:dyDescent="0.2">
      <c r="A155" s="7" t="s">
        <v>396</v>
      </c>
      <c r="B155" s="8" t="s">
        <v>14</v>
      </c>
      <c r="C155" s="9" t="s">
        <v>321</v>
      </c>
      <c r="D155" s="9" t="s">
        <v>251</v>
      </c>
      <c r="E155" s="9">
        <v>10</v>
      </c>
      <c r="F155" s="73"/>
      <c r="G155" s="10">
        <f t="shared" si="3"/>
        <v>0</v>
      </c>
    </row>
    <row r="156" spans="1:7" x14ac:dyDescent="0.2">
      <c r="A156" s="7" t="s">
        <v>397</v>
      </c>
      <c r="B156" s="8" t="s">
        <v>14</v>
      </c>
      <c r="C156" s="9" t="s">
        <v>322</v>
      </c>
      <c r="D156" s="9" t="s">
        <v>473</v>
      </c>
      <c r="E156" s="9">
        <v>180</v>
      </c>
      <c r="F156" s="73"/>
      <c r="G156" s="10">
        <f t="shared" si="3"/>
        <v>0</v>
      </c>
    </row>
    <row r="157" spans="1:7" x14ac:dyDescent="0.2">
      <c r="A157" s="7" t="s">
        <v>398</v>
      </c>
      <c r="B157" s="8" t="s">
        <v>14</v>
      </c>
      <c r="C157" s="9" t="s">
        <v>323</v>
      </c>
      <c r="D157" s="9" t="s">
        <v>251</v>
      </c>
      <c r="E157" s="9">
        <v>50</v>
      </c>
      <c r="F157" s="73"/>
      <c r="G157" s="10">
        <f t="shared" si="3"/>
        <v>0</v>
      </c>
    </row>
    <row r="158" spans="1:7" s="47" customFormat="1" x14ac:dyDescent="0.2">
      <c r="A158" s="54" t="s">
        <v>399</v>
      </c>
      <c r="B158" s="55" t="s">
        <v>2</v>
      </c>
      <c r="C158" s="56" t="s">
        <v>324</v>
      </c>
      <c r="D158" s="56" t="s">
        <v>7</v>
      </c>
      <c r="E158" s="56"/>
      <c r="F158" s="74"/>
      <c r="G158" s="57"/>
    </row>
    <row r="159" spans="1:7" x14ac:dyDescent="0.2">
      <c r="A159" s="7" t="s">
        <v>400</v>
      </c>
      <c r="B159" s="8" t="s">
        <v>14</v>
      </c>
      <c r="C159" s="9" t="s">
        <v>325</v>
      </c>
      <c r="D159" s="9" t="s">
        <v>474</v>
      </c>
      <c r="E159" s="9">
        <v>100</v>
      </c>
      <c r="F159" s="73"/>
      <c r="G159" s="10">
        <f t="shared" si="3"/>
        <v>0</v>
      </c>
    </row>
    <row r="160" spans="1:7" s="47" customFormat="1" x14ac:dyDescent="0.2">
      <c r="A160" s="54" t="s">
        <v>401</v>
      </c>
      <c r="B160" s="55" t="s">
        <v>57</v>
      </c>
      <c r="C160" s="56" t="s">
        <v>326</v>
      </c>
      <c r="D160" s="56" t="s">
        <v>57</v>
      </c>
      <c r="E160" s="56"/>
      <c r="F160" s="74"/>
      <c r="G160" s="57"/>
    </row>
    <row r="161" spans="1:7" x14ac:dyDescent="0.2">
      <c r="A161" s="7" t="s">
        <v>402</v>
      </c>
      <c r="B161" s="8" t="s">
        <v>14</v>
      </c>
      <c r="C161" s="9" t="s">
        <v>327</v>
      </c>
      <c r="D161" s="9" t="s">
        <v>474</v>
      </c>
      <c r="E161" s="9">
        <v>10</v>
      </c>
      <c r="F161" s="73"/>
      <c r="G161" s="10">
        <f t="shared" si="3"/>
        <v>0</v>
      </c>
    </row>
    <row r="162" spans="1:7" x14ac:dyDescent="0.2">
      <c r="A162" s="7" t="s">
        <v>403</v>
      </c>
      <c r="B162" s="8" t="s">
        <v>14</v>
      </c>
      <c r="C162" s="9" t="s">
        <v>328</v>
      </c>
      <c r="D162" s="9" t="s">
        <v>474</v>
      </c>
      <c r="E162" s="9">
        <v>10</v>
      </c>
      <c r="F162" s="73"/>
      <c r="G162" s="10">
        <f t="shared" si="3"/>
        <v>0</v>
      </c>
    </row>
    <row r="163" spans="1:7" x14ac:dyDescent="0.2">
      <c r="A163" s="7" t="s">
        <v>404</v>
      </c>
      <c r="B163" s="8" t="s">
        <v>14</v>
      </c>
      <c r="C163" s="9" t="s">
        <v>329</v>
      </c>
      <c r="D163" s="9" t="s">
        <v>474</v>
      </c>
      <c r="E163" s="9">
        <v>10</v>
      </c>
      <c r="F163" s="73"/>
      <c r="G163" s="10">
        <f t="shared" si="3"/>
        <v>0</v>
      </c>
    </row>
    <row r="164" spans="1:7" x14ac:dyDescent="0.2">
      <c r="A164" s="7" t="s">
        <v>405</v>
      </c>
      <c r="B164" s="8" t="s">
        <v>14</v>
      </c>
      <c r="C164" s="9" t="s">
        <v>330</v>
      </c>
      <c r="D164" s="9" t="s">
        <v>474</v>
      </c>
      <c r="E164" s="9">
        <v>200</v>
      </c>
      <c r="F164" s="73"/>
      <c r="G164" s="10">
        <f t="shared" si="3"/>
        <v>0</v>
      </c>
    </row>
    <row r="165" spans="1:7" x14ac:dyDescent="0.2">
      <c r="A165" s="54" t="s">
        <v>406</v>
      </c>
      <c r="B165" s="55" t="s">
        <v>2</v>
      </c>
      <c r="C165" s="56" t="s">
        <v>331</v>
      </c>
      <c r="D165" s="9" t="s">
        <v>7</v>
      </c>
      <c r="E165" s="9"/>
      <c r="F165" s="73"/>
      <c r="G165" s="10"/>
    </row>
    <row r="166" spans="1:7" x14ac:dyDescent="0.2">
      <c r="A166" s="7" t="s">
        <v>407</v>
      </c>
      <c r="B166" s="8" t="s">
        <v>14</v>
      </c>
      <c r="C166" s="9" t="s">
        <v>332</v>
      </c>
      <c r="D166" s="9" t="s">
        <v>474</v>
      </c>
      <c r="E166" s="9">
        <v>400</v>
      </c>
      <c r="F166" s="73"/>
      <c r="G166" s="10">
        <f t="shared" si="3"/>
        <v>0</v>
      </c>
    </row>
    <row r="167" spans="1:7" x14ac:dyDescent="0.2">
      <c r="A167" s="7" t="s">
        <v>408</v>
      </c>
      <c r="B167" s="8" t="s">
        <v>14</v>
      </c>
      <c r="C167" s="9" t="s">
        <v>333</v>
      </c>
      <c r="D167" s="9" t="s">
        <v>474</v>
      </c>
      <c r="E167" s="9">
        <v>50</v>
      </c>
      <c r="F167" s="73"/>
      <c r="G167" s="10">
        <f t="shared" si="3"/>
        <v>0</v>
      </c>
    </row>
    <row r="168" spans="1:7" x14ac:dyDescent="0.2">
      <c r="A168" s="7" t="s">
        <v>409</v>
      </c>
      <c r="B168" s="8" t="s">
        <v>14</v>
      </c>
      <c r="C168" s="9" t="s">
        <v>334</v>
      </c>
      <c r="D168" s="9" t="s">
        <v>474</v>
      </c>
      <c r="E168" s="9">
        <v>50</v>
      </c>
      <c r="F168" s="73"/>
      <c r="G168" s="10">
        <f t="shared" si="3"/>
        <v>0</v>
      </c>
    </row>
    <row r="169" spans="1:7" x14ac:dyDescent="0.2">
      <c r="A169" s="7" t="s">
        <v>410</v>
      </c>
      <c r="B169" s="8" t="s">
        <v>14</v>
      </c>
      <c r="C169" s="9" t="s">
        <v>335</v>
      </c>
      <c r="D169" s="9" t="s">
        <v>474</v>
      </c>
      <c r="E169" s="9">
        <v>50</v>
      </c>
      <c r="F169" s="73"/>
      <c r="G169" s="10">
        <f t="shared" si="3"/>
        <v>0</v>
      </c>
    </row>
    <row r="170" spans="1:7" x14ac:dyDescent="0.2">
      <c r="A170" s="7" t="s">
        <v>411</v>
      </c>
      <c r="B170" s="8" t="s">
        <v>14</v>
      </c>
      <c r="C170" s="9" t="s">
        <v>336</v>
      </c>
      <c r="D170" s="9" t="s">
        <v>474</v>
      </c>
      <c r="E170" s="9">
        <v>50</v>
      </c>
      <c r="F170" s="73"/>
      <c r="G170" s="10">
        <f t="shared" si="3"/>
        <v>0</v>
      </c>
    </row>
    <row r="171" spans="1:7" x14ac:dyDescent="0.2">
      <c r="A171" s="7" t="s">
        <v>412</v>
      </c>
      <c r="B171" s="8" t="s">
        <v>14</v>
      </c>
      <c r="C171" s="9" t="s">
        <v>337</v>
      </c>
      <c r="D171" s="9" t="s">
        <v>474</v>
      </c>
      <c r="E171" s="9">
        <v>50</v>
      </c>
      <c r="F171" s="73"/>
      <c r="G171" s="10">
        <f t="shared" si="3"/>
        <v>0</v>
      </c>
    </row>
    <row r="172" spans="1:7" x14ac:dyDescent="0.2">
      <c r="A172" s="7" t="s">
        <v>413</v>
      </c>
      <c r="B172" s="8" t="s">
        <v>14</v>
      </c>
      <c r="C172" s="9" t="s">
        <v>338</v>
      </c>
      <c r="D172" s="9" t="s">
        <v>474</v>
      </c>
      <c r="E172" s="9">
        <v>50</v>
      </c>
      <c r="F172" s="73"/>
      <c r="G172" s="10">
        <f t="shared" si="3"/>
        <v>0</v>
      </c>
    </row>
    <row r="173" spans="1:7" x14ac:dyDescent="0.2">
      <c r="A173" s="7" t="s">
        <v>414</v>
      </c>
      <c r="B173" s="8" t="s">
        <v>14</v>
      </c>
      <c r="C173" s="9" t="s">
        <v>339</v>
      </c>
      <c r="D173" s="9" t="s">
        <v>474</v>
      </c>
      <c r="E173" s="9">
        <v>50</v>
      </c>
      <c r="F173" s="73"/>
      <c r="G173" s="10">
        <f t="shared" si="3"/>
        <v>0</v>
      </c>
    </row>
    <row r="174" spans="1:7" x14ac:dyDescent="0.2">
      <c r="A174" s="7" t="s">
        <v>415</v>
      </c>
      <c r="B174" s="8" t="s">
        <v>14</v>
      </c>
      <c r="C174" s="9" t="s">
        <v>338</v>
      </c>
      <c r="D174" s="9" t="s">
        <v>474</v>
      </c>
      <c r="E174" s="9">
        <v>50</v>
      </c>
      <c r="F174" s="73"/>
      <c r="G174" s="10">
        <f t="shared" si="3"/>
        <v>0</v>
      </c>
    </row>
    <row r="175" spans="1:7" x14ac:dyDescent="0.2">
      <c r="A175" s="7" t="s">
        <v>416</v>
      </c>
      <c r="B175" s="8" t="s">
        <v>14</v>
      </c>
      <c r="C175" s="9" t="s">
        <v>339</v>
      </c>
      <c r="D175" s="9" t="s">
        <v>474</v>
      </c>
      <c r="E175" s="9">
        <v>50</v>
      </c>
      <c r="F175" s="73"/>
      <c r="G175" s="10">
        <f t="shared" si="3"/>
        <v>0</v>
      </c>
    </row>
    <row r="176" spans="1:7" x14ac:dyDescent="0.2">
      <c r="A176" s="7" t="s">
        <v>417</v>
      </c>
      <c r="B176" s="8" t="s">
        <v>14</v>
      </c>
      <c r="C176" s="9" t="s">
        <v>340</v>
      </c>
      <c r="D176" s="9" t="s">
        <v>474</v>
      </c>
      <c r="E176" s="9">
        <v>50</v>
      </c>
      <c r="F176" s="73"/>
      <c r="G176" s="10">
        <f t="shared" si="3"/>
        <v>0</v>
      </c>
    </row>
    <row r="177" spans="1:7" x14ac:dyDescent="0.2">
      <c r="A177" s="7" t="s">
        <v>418</v>
      </c>
      <c r="B177" s="8" t="s">
        <v>14</v>
      </c>
      <c r="C177" s="9" t="s">
        <v>341</v>
      </c>
      <c r="D177" s="9" t="s">
        <v>474</v>
      </c>
      <c r="E177" s="9">
        <v>50</v>
      </c>
      <c r="F177" s="73"/>
      <c r="G177" s="10">
        <f t="shared" si="3"/>
        <v>0</v>
      </c>
    </row>
    <row r="178" spans="1:7" x14ac:dyDescent="0.2">
      <c r="A178" s="7" t="s">
        <v>419</v>
      </c>
      <c r="B178" s="8" t="s">
        <v>14</v>
      </c>
      <c r="C178" s="9" t="s">
        <v>342</v>
      </c>
      <c r="D178" s="9" t="s">
        <v>474</v>
      </c>
      <c r="E178" s="9">
        <v>10</v>
      </c>
      <c r="F178" s="73"/>
      <c r="G178" s="10">
        <f t="shared" si="3"/>
        <v>0</v>
      </c>
    </row>
    <row r="179" spans="1:7" x14ac:dyDescent="0.2">
      <c r="A179" s="7" t="s">
        <v>420</v>
      </c>
      <c r="B179" s="8" t="s">
        <v>14</v>
      </c>
      <c r="C179" s="9" t="s">
        <v>343</v>
      </c>
      <c r="D179" s="9" t="s">
        <v>474</v>
      </c>
      <c r="E179" s="9">
        <v>200</v>
      </c>
      <c r="F179" s="73"/>
      <c r="G179" s="10">
        <f t="shared" si="3"/>
        <v>0</v>
      </c>
    </row>
    <row r="180" spans="1:7" x14ac:dyDescent="0.2">
      <c r="A180" s="7" t="s">
        <v>421</v>
      </c>
      <c r="B180" s="8" t="s">
        <v>14</v>
      </c>
      <c r="C180" s="9" t="s">
        <v>344</v>
      </c>
      <c r="D180" s="9" t="s">
        <v>474</v>
      </c>
      <c r="E180" s="9">
        <v>500</v>
      </c>
      <c r="F180" s="73"/>
      <c r="G180" s="10">
        <f t="shared" si="3"/>
        <v>0</v>
      </c>
    </row>
    <row r="181" spans="1:7" x14ac:dyDescent="0.2">
      <c r="A181" s="7" t="s">
        <v>422</v>
      </c>
      <c r="B181" s="8" t="s">
        <v>14</v>
      </c>
      <c r="C181" s="9" t="s">
        <v>345</v>
      </c>
      <c r="D181" s="9" t="s">
        <v>474</v>
      </c>
      <c r="E181" s="9">
        <v>10</v>
      </c>
      <c r="F181" s="73"/>
      <c r="G181" s="10">
        <f t="shared" si="3"/>
        <v>0</v>
      </c>
    </row>
    <row r="182" spans="1:7" x14ac:dyDescent="0.2">
      <c r="A182" s="7" t="s">
        <v>423</v>
      </c>
      <c r="B182" s="8" t="s">
        <v>14</v>
      </c>
      <c r="C182" s="9" t="s">
        <v>346</v>
      </c>
      <c r="D182" s="9" t="s">
        <v>474</v>
      </c>
      <c r="E182" s="9">
        <v>50</v>
      </c>
      <c r="F182" s="73"/>
      <c r="G182" s="10">
        <f t="shared" si="3"/>
        <v>0</v>
      </c>
    </row>
    <row r="183" spans="1:7" x14ac:dyDescent="0.2">
      <c r="A183" s="54" t="s">
        <v>424</v>
      </c>
      <c r="B183" s="55" t="s">
        <v>2</v>
      </c>
      <c r="C183" s="56" t="s">
        <v>347</v>
      </c>
      <c r="D183" s="9" t="s">
        <v>7</v>
      </c>
      <c r="E183" s="9"/>
      <c r="F183" s="73"/>
      <c r="G183" s="10"/>
    </row>
    <row r="184" spans="1:7" x14ac:dyDescent="0.2">
      <c r="A184" s="7" t="s">
        <v>425</v>
      </c>
      <c r="B184" s="8" t="s">
        <v>14</v>
      </c>
      <c r="C184" s="9" t="s">
        <v>348</v>
      </c>
      <c r="D184" s="9" t="s">
        <v>251</v>
      </c>
      <c r="E184" s="9">
        <v>10</v>
      </c>
      <c r="F184" s="73"/>
      <c r="G184" s="10">
        <f t="shared" si="3"/>
        <v>0</v>
      </c>
    </row>
    <row r="185" spans="1:7" x14ac:dyDescent="0.2">
      <c r="A185" s="7" t="s">
        <v>426</v>
      </c>
      <c r="B185" s="8" t="s">
        <v>14</v>
      </c>
      <c r="C185" s="9" t="s">
        <v>349</v>
      </c>
      <c r="D185" s="9" t="s">
        <v>251</v>
      </c>
      <c r="E185" s="9">
        <v>40</v>
      </c>
      <c r="F185" s="73"/>
      <c r="G185" s="10">
        <f t="shared" si="3"/>
        <v>0</v>
      </c>
    </row>
    <row r="186" spans="1:7" x14ac:dyDescent="0.2">
      <c r="A186" s="7" t="s">
        <v>427</v>
      </c>
      <c r="B186" s="8" t="s">
        <v>14</v>
      </c>
      <c r="C186" s="9" t="s">
        <v>350</v>
      </c>
      <c r="D186" s="9" t="s">
        <v>251</v>
      </c>
      <c r="E186" s="9">
        <v>200</v>
      </c>
      <c r="F186" s="73"/>
      <c r="G186" s="10">
        <f t="shared" si="3"/>
        <v>0</v>
      </c>
    </row>
    <row r="187" spans="1:7" x14ac:dyDescent="0.2">
      <c r="A187" s="7" t="s">
        <v>428</v>
      </c>
      <c r="B187" s="8" t="s">
        <v>14</v>
      </c>
      <c r="C187" s="9" t="s">
        <v>351</v>
      </c>
      <c r="D187" s="9" t="s">
        <v>251</v>
      </c>
      <c r="E187" s="9">
        <v>20</v>
      </c>
      <c r="F187" s="73"/>
      <c r="G187" s="10">
        <f t="shared" si="3"/>
        <v>0</v>
      </c>
    </row>
    <row r="188" spans="1:7" x14ac:dyDescent="0.2">
      <c r="A188" s="7" t="s">
        <v>429</v>
      </c>
      <c r="B188" s="8" t="s">
        <v>14</v>
      </c>
      <c r="C188" s="9" t="s">
        <v>352</v>
      </c>
      <c r="D188" s="9" t="s">
        <v>251</v>
      </c>
      <c r="E188" s="9">
        <v>10</v>
      </c>
      <c r="F188" s="73"/>
      <c r="G188" s="10">
        <f t="shared" si="3"/>
        <v>0</v>
      </c>
    </row>
    <row r="189" spans="1:7" x14ac:dyDescent="0.2">
      <c r="A189" s="7" t="s">
        <v>430</v>
      </c>
      <c r="B189" s="8" t="s">
        <v>14</v>
      </c>
      <c r="C189" s="9" t="s">
        <v>353</v>
      </c>
      <c r="D189" s="9" t="s">
        <v>251</v>
      </c>
      <c r="E189" s="9">
        <v>20</v>
      </c>
      <c r="F189" s="73"/>
      <c r="G189" s="10">
        <f t="shared" si="3"/>
        <v>0</v>
      </c>
    </row>
    <row r="190" spans="1:7" x14ac:dyDescent="0.2">
      <c r="A190" s="7" t="s">
        <v>431</v>
      </c>
      <c r="B190" s="8" t="s">
        <v>14</v>
      </c>
      <c r="C190" s="9" t="s">
        <v>354</v>
      </c>
      <c r="D190" s="9" t="s">
        <v>251</v>
      </c>
      <c r="E190" s="9">
        <v>20</v>
      </c>
      <c r="F190" s="73"/>
      <c r="G190" s="10">
        <f t="shared" si="3"/>
        <v>0</v>
      </c>
    </row>
    <row r="191" spans="1:7" x14ac:dyDescent="0.2">
      <c r="A191" s="7" t="s">
        <v>432</v>
      </c>
      <c r="B191" s="8" t="s">
        <v>14</v>
      </c>
      <c r="C191" s="9" t="s">
        <v>355</v>
      </c>
      <c r="D191" s="9" t="s">
        <v>251</v>
      </c>
      <c r="E191" s="9">
        <v>10</v>
      </c>
      <c r="F191" s="73"/>
      <c r="G191" s="10">
        <f t="shared" si="3"/>
        <v>0</v>
      </c>
    </row>
    <row r="192" spans="1:7" x14ac:dyDescent="0.2">
      <c r="A192" s="7" t="s">
        <v>433</v>
      </c>
      <c r="B192" s="8" t="s">
        <v>14</v>
      </c>
      <c r="C192" s="9" t="s">
        <v>356</v>
      </c>
      <c r="D192" s="9" t="s">
        <v>251</v>
      </c>
      <c r="E192" s="9">
        <v>2</v>
      </c>
      <c r="F192" s="73"/>
      <c r="G192" s="10">
        <f t="shared" si="3"/>
        <v>0</v>
      </c>
    </row>
    <row r="193" spans="1:7" x14ac:dyDescent="0.2">
      <c r="A193" s="7" t="s">
        <v>434</v>
      </c>
      <c r="B193" s="8" t="s">
        <v>14</v>
      </c>
      <c r="C193" s="9" t="s">
        <v>357</v>
      </c>
      <c r="D193" s="9" t="s">
        <v>252</v>
      </c>
      <c r="E193" s="9">
        <v>9</v>
      </c>
      <c r="F193" s="73"/>
      <c r="G193" s="10">
        <f t="shared" si="3"/>
        <v>0</v>
      </c>
    </row>
    <row r="194" spans="1:7" x14ac:dyDescent="0.2">
      <c r="A194" s="54" t="s">
        <v>435</v>
      </c>
      <c r="B194" s="55" t="s">
        <v>2</v>
      </c>
      <c r="C194" s="56" t="s">
        <v>358</v>
      </c>
      <c r="D194" s="9" t="s">
        <v>7</v>
      </c>
      <c r="E194" s="9"/>
      <c r="F194" s="73"/>
      <c r="G194" s="10"/>
    </row>
    <row r="195" spans="1:7" x14ac:dyDescent="0.2">
      <c r="A195" s="7" t="s">
        <v>436</v>
      </c>
      <c r="B195" s="8" t="s">
        <v>14</v>
      </c>
      <c r="C195" s="9" t="s">
        <v>359</v>
      </c>
      <c r="D195" s="9" t="s">
        <v>248</v>
      </c>
      <c r="E195" s="9">
        <v>2</v>
      </c>
      <c r="F195" s="73"/>
      <c r="G195" s="10">
        <f t="shared" si="3"/>
        <v>0</v>
      </c>
    </row>
    <row r="196" spans="1:7" x14ac:dyDescent="0.2">
      <c r="A196" s="7" t="s">
        <v>437</v>
      </c>
      <c r="B196" s="8" t="s">
        <v>14</v>
      </c>
      <c r="C196" s="9" t="s">
        <v>360</v>
      </c>
      <c r="D196" s="9" t="s">
        <v>251</v>
      </c>
      <c r="E196" s="9">
        <v>100</v>
      </c>
      <c r="F196" s="73"/>
      <c r="G196" s="10">
        <f t="shared" si="3"/>
        <v>0</v>
      </c>
    </row>
    <row r="197" spans="1:7" x14ac:dyDescent="0.2">
      <c r="A197" s="7" t="s">
        <v>438</v>
      </c>
      <c r="B197" s="8" t="s">
        <v>14</v>
      </c>
      <c r="C197" s="9" t="s">
        <v>361</v>
      </c>
      <c r="D197" s="9" t="s">
        <v>475</v>
      </c>
      <c r="E197" s="9">
        <v>100</v>
      </c>
      <c r="F197" s="73"/>
      <c r="G197" s="10">
        <f t="shared" si="3"/>
        <v>0</v>
      </c>
    </row>
    <row r="198" spans="1:7" x14ac:dyDescent="0.2">
      <c r="A198" s="7" t="s">
        <v>439</v>
      </c>
      <c r="B198" s="8" t="s">
        <v>14</v>
      </c>
      <c r="C198" s="9" t="s">
        <v>362</v>
      </c>
      <c r="D198" s="9" t="s">
        <v>475</v>
      </c>
      <c r="E198" s="9">
        <v>100</v>
      </c>
      <c r="F198" s="73"/>
      <c r="G198" s="10">
        <f t="shared" ref="G198:G231" si="4">$F198*$E198</f>
        <v>0</v>
      </c>
    </row>
    <row r="199" spans="1:7" x14ac:dyDescent="0.2">
      <c r="A199" s="7" t="s">
        <v>440</v>
      </c>
      <c r="B199" s="8" t="s">
        <v>14</v>
      </c>
      <c r="C199" s="9" t="s">
        <v>363</v>
      </c>
      <c r="D199" s="9" t="s">
        <v>251</v>
      </c>
      <c r="E199" s="9">
        <v>1</v>
      </c>
      <c r="F199" s="73"/>
      <c r="G199" s="10">
        <f t="shared" si="4"/>
        <v>0</v>
      </c>
    </row>
    <row r="200" spans="1:7" x14ac:dyDescent="0.2">
      <c r="A200" s="7" t="s">
        <v>441</v>
      </c>
      <c r="B200" s="8" t="s">
        <v>14</v>
      </c>
      <c r="C200" s="9" t="s">
        <v>364</v>
      </c>
      <c r="D200" s="9" t="s">
        <v>251</v>
      </c>
      <c r="E200" s="9">
        <v>3</v>
      </c>
      <c r="F200" s="73"/>
      <c r="G200" s="10">
        <f t="shared" si="4"/>
        <v>0</v>
      </c>
    </row>
    <row r="201" spans="1:7" x14ac:dyDescent="0.2">
      <c r="A201" s="54" t="s">
        <v>442</v>
      </c>
      <c r="B201" s="55" t="s">
        <v>2</v>
      </c>
      <c r="C201" s="56" t="s">
        <v>365</v>
      </c>
      <c r="D201" s="9" t="s">
        <v>7</v>
      </c>
      <c r="E201" s="9"/>
      <c r="F201" s="73"/>
      <c r="G201" s="10"/>
    </row>
    <row r="202" spans="1:7" x14ac:dyDescent="0.2">
      <c r="A202" s="7" t="s">
        <v>443</v>
      </c>
      <c r="B202" s="8" t="s">
        <v>14</v>
      </c>
      <c r="C202" s="9" t="s">
        <v>366</v>
      </c>
      <c r="D202" s="9" t="s">
        <v>251</v>
      </c>
      <c r="E202" s="9">
        <v>6</v>
      </c>
      <c r="F202" s="73"/>
      <c r="G202" s="10">
        <f t="shared" si="4"/>
        <v>0</v>
      </c>
    </row>
    <row r="203" spans="1:7" x14ac:dyDescent="0.2">
      <c r="A203" s="7" t="s">
        <v>444</v>
      </c>
      <c r="B203" s="8" t="s">
        <v>14</v>
      </c>
      <c r="C203" s="9" t="s">
        <v>367</v>
      </c>
      <c r="D203" s="9" t="s">
        <v>251</v>
      </c>
      <c r="E203" s="9">
        <v>6</v>
      </c>
      <c r="F203" s="73"/>
      <c r="G203" s="10">
        <f t="shared" si="4"/>
        <v>0</v>
      </c>
    </row>
    <row r="204" spans="1:7" x14ac:dyDescent="0.2">
      <c r="A204" s="7" t="s">
        <v>445</v>
      </c>
      <c r="B204" s="8" t="s">
        <v>14</v>
      </c>
      <c r="C204" s="9" t="s">
        <v>368</v>
      </c>
      <c r="D204" s="9" t="s">
        <v>251</v>
      </c>
      <c r="E204" s="9">
        <v>2</v>
      </c>
      <c r="F204" s="73"/>
      <c r="G204" s="10">
        <f t="shared" si="4"/>
        <v>0</v>
      </c>
    </row>
    <row r="205" spans="1:7" x14ac:dyDescent="0.2">
      <c r="A205" s="7" t="s">
        <v>446</v>
      </c>
      <c r="B205" s="8" t="s">
        <v>14</v>
      </c>
      <c r="C205" s="9" t="s">
        <v>369</v>
      </c>
      <c r="D205" s="9" t="s">
        <v>251</v>
      </c>
      <c r="E205" s="9">
        <v>14</v>
      </c>
      <c r="F205" s="73"/>
      <c r="G205" s="10">
        <f t="shared" si="4"/>
        <v>0</v>
      </c>
    </row>
    <row r="206" spans="1:7" x14ac:dyDescent="0.2">
      <c r="A206" s="54" t="s">
        <v>447</v>
      </c>
      <c r="B206" s="55" t="s">
        <v>2</v>
      </c>
      <c r="C206" s="56" t="s">
        <v>370</v>
      </c>
      <c r="D206" s="9" t="s">
        <v>7</v>
      </c>
      <c r="E206" s="9"/>
      <c r="F206" s="73"/>
      <c r="G206" s="10"/>
    </row>
    <row r="207" spans="1:7" ht="89.25" x14ac:dyDescent="0.2">
      <c r="A207" s="54" t="s">
        <v>448</v>
      </c>
      <c r="B207" s="55" t="s">
        <v>57</v>
      </c>
      <c r="C207" s="58" t="s">
        <v>504</v>
      </c>
      <c r="D207" s="56" t="s">
        <v>57</v>
      </c>
      <c r="E207" s="9"/>
      <c r="F207" s="73"/>
      <c r="G207" s="10"/>
    </row>
    <row r="208" spans="1:7" ht="102" x14ac:dyDescent="0.2">
      <c r="A208" s="54" t="s">
        <v>449</v>
      </c>
      <c r="B208" s="55" t="s">
        <v>57</v>
      </c>
      <c r="C208" s="58" t="s">
        <v>505</v>
      </c>
      <c r="D208" s="56" t="s">
        <v>57</v>
      </c>
      <c r="E208" s="9"/>
      <c r="F208" s="73"/>
      <c r="G208" s="10"/>
    </row>
    <row r="209" spans="1:7" x14ac:dyDescent="0.2">
      <c r="A209" s="7" t="s">
        <v>450</v>
      </c>
      <c r="B209" s="8" t="s">
        <v>14</v>
      </c>
      <c r="C209" s="9" t="s">
        <v>371</v>
      </c>
      <c r="D209" s="9" t="s">
        <v>251</v>
      </c>
      <c r="E209" s="9">
        <v>18</v>
      </c>
      <c r="F209" s="73"/>
      <c r="G209" s="10">
        <f t="shared" si="4"/>
        <v>0</v>
      </c>
    </row>
    <row r="210" spans="1:7" x14ac:dyDescent="0.2">
      <c r="A210" s="7" t="s">
        <v>451</v>
      </c>
      <c r="B210" s="8" t="s">
        <v>14</v>
      </c>
      <c r="C210" s="9" t="s">
        <v>372</v>
      </c>
      <c r="D210" s="9" t="s">
        <v>251</v>
      </c>
      <c r="E210" s="9">
        <v>12</v>
      </c>
      <c r="F210" s="73"/>
      <c r="G210" s="10">
        <f t="shared" si="4"/>
        <v>0</v>
      </c>
    </row>
    <row r="211" spans="1:7" x14ac:dyDescent="0.2">
      <c r="A211" s="7" t="s">
        <v>452</v>
      </c>
      <c r="B211" s="8" t="s">
        <v>14</v>
      </c>
      <c r="C211" s="9" t="s">
        <v>373</v>
      </c>
      <c r="D211" s="9" t="s">
        <v>251</v>
      </c>
      <c r="E211" s="9">
        <v>7</v>
      </c>
      <c r="F211" s="73"/>
      <c r="G211" s="10">
        <f t="shared" si="4"/>
        <v>0</v>
      </c>
    </row>
    <row r="212" spans="1:7" x14ac:dyDescent="0.2">
      <c r="A212" s="7" t="s">
        <v>453</v>
      </c>
      <c r="B212" s="8" t="s">
        <v>14</v>
      </c>
      <c r="C212" s="9" t="s">
        <v>374</v>
      </c>
      <c r="D212" s="9" t="s">
        <v>251</v>
      </c>
      <c r="E212" s="9">
        <v>4</v>
      </c>
      <c r="F212" s="73"/>
      <c r="G212" s="10">
        <f t="shared" si="4"/>
        <v>0</v>
      </c>
    </row>
    <row r="213" spans="1:7" x14ac:dyDescent="0.2">
      <c r="A213" s="7" t="s">
        <v>454</v>
      </c>
      <c r="B213" s="8" t="s">
        <v>14</v>
      </c>
      <c r="C213" s="9" t="s">
        <v>375</v>
      </c>
      <c r="D213" s="9" t="s">
        <v>251</v>
      </c>
      <c r="E213" s="9">
        <v>8</v>
      </c>
      <c r="F213" s="73"/>
      <c r="G213" s="10">
        <f t="shared" si="4"/>
        <v>0</v>
      </c>
    </row>
    <row r="214" spans="1:7" x14ac:dyDescent="0.2">
      <c r="A214" s="7" t="s">
        <v>455</v>
      </c>
      <c r="B214" s="8" t="s">
        <v>14</v>
      </c>
      <c r="C214" s="9" t="s">
        <v>376</v>
      </c>
      <c r="D214" s="9" t="s">
        <v>251</v>
      </c>
      <c r="E214" s="9">
        <v>5</v>
      </c>
      <c r="F214" s="73"/>
      <c r="G214" s="10">
        <f t="shared" si="4"/>
        <v>0</v>
      </c>
    </row>
    <row r="215" spans="1:7" x14ac:dyDescent="0.2">
      <c r="A215" s="7" t="s">
        <v>456</v>
      </c>
      <c r="B215" s="8" t="s">
        <v>14</v>
      </c>
      <c r="C215" s="9" t="s">
        <v>377</v>
      </c>
      <c r="D215" s="9" t="s">
        <v>251</v>
      </c>
      <c r="E215" s="9">
        <v>2</v>
      </c>
      <c r="F215" s="73"/>
      <c r="G215" s="10">
        <f t="shared" si="4"/>
        <v>0</v>
      </c>
    </row>
    <row r="216" spans="1:7" x14ac:dyDescent="0.2">
      <c r="A216" s="7" t="s">
        <v>457</v>
      </c>
      <c r="B216" s="8" t="s">
        <v>14</v>
      </c>
      <c r="C216" s="9" t="s">
        <v>378</v>
      </c>
      <c r="D216" s="9" t="s">
        <v>251</v>
      </c>
      <c r="E216" s="9">
        <v>7</v>
      </c>
      <c r="F216" s="73"/>
      <c r="G216" s="10">
        <f t="shared" si="4"/>
        <v>0</v>
      </c>
    </row>
    <row r="217" spans="1:7" x14ac:dyDescent="0.2">
      <c r="A217" s="7" t="s">
        <v>458</v>
      </c>
      <c r="B217" s="8" t="s">
        <v>14</v>
      </c>
      <c r="C217" s="9" t="s">
        <v>379</v>
      </c>
      <c r="D217" s="9" t="s">
        <v>251</v>
      </c>
      <c r="E217" s="9">
        <v>3</v>
      </c>
      <c r="F217" s="73"/>
      <c r="G217" s="10">
        <f t="shared" si="4"/>
        <v>0</v>
      </c>
    </row>
    <row r="218" spans="1:7" x14ac:dyDescent="0.2">
      <c r="A218" s="7" t="s">
        <v>459</v>
      </c>
      <c r="B218" s="8" t="s">
        <v>14</v>
      </c>
      <c r="C218" s="9" t="s">
        <v>380</v>
      </c>
      <c r="D218" s="9" t="s">
        <v>251</v>
      </c>
      <c r="E218" s="9">
        <v>7</v>
      </c>
      <c r="F218" s="73"/>
      <c r="G218" s="10">
        <f t="shared" si="4"/>
        <v>0</v>
      </c>
    </row>
    <row r="219" spans="1:7" x14ac:dyDescent="0.2">
      <c r="A219" s="7" t="s">
        <v>460</v>
      </c>
      <c r="B219" s="8" t="s">
        <v>14</v>
      </c>
      <c r="C219" s="9" t="s">
        <v>381</v>
      </c>
      <c r="D219" s="9" t="s">
        <v>251</v>
      </c>
      <c r="E219" s="9">
        <v>4</v>
      </c>
      <c r="F219" s="73"/>
      <c r="G219" s="10">
        <f t="shared" si="4"/>
        <v>0</v>
      </c>
    </row>
    <row r="220" spans="1:7" ht="140.25" x14ac:dyDescent="0.2">
      <c r="A220" s="7" t="s">
        <v>461</v>
      </c>
      <c r="B220" s="8" t="s">
        <v>14</v>
      </c>
      <c r="C220" s="11" t="s">
        <v>382</v>
      </c>
      <c r="D220" s="9" t="s">
        <v>248</v>
      </c>
      <c r="E220" s="9">
        <v>1.5</v>
      </c>
      <c r="F220" s="73"/>
      <c r="G220" s="10">
        <f t="shared" si="4"/>
        <v>0</v>
      </c>
    </row>
    <row r="221" spans="1:7" ht="140.25" x14ac:dyDescent="0.2">
      <c r="A221" s="7" t="s">
        <v>462</v>
      </c>
      <c r="B221" s="8" t="s">
        <v>14</v>
      </c>
      <c r="C221" s="11" t="s">
        <v>383</v>
      </c>
      <c r="D221" s="9" t="s">
        <v>248</v>
      </c>
      <c r="E221" s="9">
        <v>1.2</v>
      </c>
      <c r="F221" s="73"/>
      <c r="G221" s="10">
        <f t="shared" si="4"/>
        <v>0</v>
      </c>
    </row>
    <row r="222" spans="1:7" ht="140.25" x14ac:dyDescent="0.2">
      <c r="A222" s="7" t="s">
        <v>463</v>
      </c>
      <c r="B222" s="8" t="s">
        <v>14</v>
      </c>
      <c r="C222" s="11" t="s">
        <v>384</v>
      </c>
      <c r="D222" s="9" t="s">
        <v>248</v>
      </c>
      <c r="E222" s="9">
        <v>1.8</v>
      </c>
      <c r="F222" s="73"/>
      <c r="G222" s="10">
        <f t="shared" si="4"/>
        <v>0</v>
      </c>
    </row>
    <row r="223" spans="1:7" x14ac:dyDescent="0.2">
      <c r="A223" s="54" t="s">
        <v>464</v>
      </c>
      <c r="B223" s="55" t="s">
        <v>14</v>
      </c>
      <c r="C223" s="56" t="s">
        <v>385</v>
      </c>
      <c r="D223" s="9" t="s">
        <v>7</v>
      </c>
      <c r="E223" s="9"/>
      <c r="F223" s="73"/>
      <c r="G223" s="10"/>
    </row>
    <row r="224" spans="1:7" ht="114.75" x14ac:dyDescent="0.2">
      <c r="A224" s="60" t="s">
        <v>465</v>
      </c>
      <c r="B224" s="59" t="s">
        <v>57</v>
      </c>
      <c r="C224" s="58" t="s">
        <v>386</v>
      </c>
      <c r="D224" s="59" t="s">
        <v>57</v>
      </c>
      <c r="E224" s="9"/>
      <c r="F224" s="73"/>
      <c r="G224" s="10"/>
    </row>
    <row r="225" spans="1:7" x14ac:dyDescent="0.2">
      <c r="A225" s="7" t="s">
        <v>466</v>
      </c>
      <c r="B225" s="8" t="s">
        <v>14</v>
      </c>
      <c r="C225" s="9" t="s">
        <v>387</v>
      </c>
      <c r="D225" s="9" t="s">
        <v>251</v>
      </c>
      <c r="E225" s="9">
        <v>7</v>
      </c>
      <c r="F225" s="73"/>
      <c r="G225" s="10">
        <f t="shared" si="4"/>
        <v>0</v>
      </c>
    </row>
    <row r="226" spans="1:7" x14ac:dyDescent="0.2">
      <c r="A226" s="7" t="s">
        <v>467</v>
      </c>
      <c r="B226" s="8" t="s">
        <v>14</v>
      </c>
      <c r="C226" s="9" t="s">
        <v>375</v>
      </c>
      <c r="D226" s="9" t="s">
        <v>251</v>
      </c>
      <c r="E226" s="9">
        <v>28</v>
      </c>
      <c r="F226" s="73"/>
      <c r="G226" s="10">
        <f t="shared" si="4"/>
        <v>0</v>
      </c>
    </row>
    <row r="227" spans="1:7" x14ac:dyDescent="0.2">
      <c r="A227" s="7" t="s">
        <v>468</v>
      </c>
      <c r="B227" s="8" t="s">
        <v>14</v>
      </c>
      <c r="C227" s="9" t="s">
        <v>388</v>
      </c>
      <c r="D227" s="9" t="s">
        <v>251</v>
      </c>
      <c r="E227" s="9">
        <v>1</v>
      </c>
      <c r="F227" s="73"/>
      <c r="G227" s="10">
        <f t="shared" si="4"/>
        <v>0</v>
      </c>
    </row>
    <row r="228" spans="1:7" x14ac:dyDescent="0.2">
      <c r="A228" s="7" t="s">
        <v>469</v>
      </c>
      <c r="B228" s="8" t="s">
        <v>14</v>
      </c>
      <c r="C228" s="9" t="s">
        <v>379</v>
      </c>
      <c r="D228" s="9" t="s">
        <v>251</v>
      </c>
      <c r="E228" s="9">
        <v>18</v>
      </c>
      <c r="F228" s="73"/>
      <c r="G228" s="10">
        <f t="shared" si="4"/>
        <v>0</v>
      </c>
    </row>
    <row r="229" spans="1:7" x14ac:dyDescent="0.2">
      <c r="A229" s="7" t="s">
        <v>470</v>
      </c>
      <c r="B229" s="8" t="s">
        <v>14</v>
      </c>
      <c r="C229" s="9" t="s">
        <v>389</v>
      </c>
      <c r="D229" s="9" t="s">
        <v>7</v>
      </c>
      <c r="E229" s="9"/>
      <c r="F229" s="73"/>
      <c r="G229" s="10"/>
    </row>
    <row r="230" spans="1:7" x14ac:dyDescent="0.2">
      <c r="A230" s="7" t="s">
        <v>471</v>
      </c>
      <c r="B230" s="8" t="s">
        <v>14</v>
      </c>
      <c r="C230" s="9" t="s">
        <v>390</v>
      </c>
      <c r="D230" s="9" t="s">
        <v>252</v>
      </c>
      <c r="E230" s="9">
        <v>1</v>
      </c>
      <c r="F230" s="73"/>
      <c r="G230" s="10">
        <f t="shared" si="4"/>
        <v>0</v>
      </c>
    </row>
    <row r="231" spans="1:7" ht="13.5" thickBot="1" x14ac:dyDescent="0.25">
      <c r="A231" s="7" t="s">
        <v>472</v>
      </c>
      <c r="B231" s="8" t="s">
        <v>14</v>
      </c>
      <c r="C231" s="26" t="s">
        <v>391</v>
      </c>
      <c r="D231" s="9" t="s">
        <v>251</v>
      </c>
      <c r="E231" s="9">
        <v>300</v>
      </c>
      <c r="F231" s="73"/>
      <c r="G231" s="28">
        <f t="shared" si="4"/>
        <v>0</v>
      </c>
    </row>
    <row r="232" spans="1:7" ht="13.5" thickBot="1" x14ac:dyDescent="0.25">
      <c r="C232" s="27" t="s">
        <v>494</v>
      </c>
      <c r="F232" s="68"/>
      <c r="G232" s="29">
        <f>SUM($G153:$G231)</f>
        <v>0</v>
      </c>
    </row>
    <row r="233" spans="1:7" x14ac:dyDescent="0.2">
      <c r="F233" s="68"/>
      <c r="G233" s="2"/>
    </row>
    <row r="234" spans="1:7" x14ac:dyDescent="0.2">
      <c r="F234" s="68"/>
      <c r="G234" s="2"/>
    </row>
    <row r="235" spans="1:7" x14ac:dyDescent="0.2">
      <c r="F235" s="68"/>
      <c r="G235" s="2"/>
    </row>
    <row r="236" spans="1:7" x14ac:dyDescent="0.2">
      <c r="F236" s="68"/>
      <c r="G236" s="2"/>
    </row>
    <row r="237" spans="1:7" x14ac:dyDescent="0.2">
      <c r="A237" s="61" t="s">
        <v>285</v>
      </c>
      <c r="B237" s="62"/>
      <c r="C237" s="61" t="s">
        <v>253</v>
      </c>
      <c r="D237" s="4" t="s">
        <v>7</v>
      </c>
      <c r="E237" s="4"/>
      <c r="F237" s="75"/>
      <c r="G237" s="5"/>
    </row>
    <row r="238" spans="1:7" x14ac:dyDescent="0.2">
      <c r="A238" s="61" t="s">
        <v>286</v>
      </c>
      <c r="B238" s="62"/>
      <c r="C238" s="61" t="s">
        <v>254</v>
      </c>
      <c r="D238" s="4" t="s">
        <v>7</v>
      </c>
      <c r="E238" s="4"/>
      <c r="F238" s="75"/>
      <c r="G238" s="5"/>
    </row>
    <row r="239" spans="1:7" x14ac:dyDescent="0.2">
      <c r="A239" s="3" t="s">
        <v>287</v>
      </c>
      <c r="B239" s="4" t="str">
        <f t="shared" ref="B239:B250" si="5">$B$231</f>
        <v>רגיל</v>
      </c>
      <c r="C239" s="3" t="s">
        <v>255</v>
      </c>
      <c r="D239" s="4" t="s">
        <v>248</v>
      </c>
      <c r="E239" s="4">
        <v>202</v>
      </c>
      <c r="F239" s="76"/>
      <c r="G239" s="5">
        <f t="shared" ref="G239:G257" si="6">$F239*$E239</f>
        <v>0</v>
      </c>
    </row>
    <row r="240" spans="1:7" x14ac:dyDescent="0.2">
      <c r="A240" s="3" t="s">
        <v>288</v>
      </c>
      <c r="B240" s="4" t="str">
        <f t="shared" si="5"/>
        <v>רגיל</v>
      </c>
      <c r="C240" s="3" t="s">
        <v>256</v>
      </c>
      <c r="D240" s="4" t="s">
        <v>249</v>
      </c>
      <c r="E240" s="4">
        <v>4.5</v>
      </c>
      <c r="F240" s="76"/>
      <c r="G240" s="5">
        <f t="shared" si="6"/>
        <v>0</v>
      </c>
    </row>
    <row r="241" spans="1:7" x14ac:dyDescent="0.2">
      <c r="A241" s="3" t="s">
        <v>289</v>
      </c>
      <c r="B241" s="4" t="str">
        <f t="shared" si="5"/>
        <v>רגיל</v>
      </c>
      <c r="C241" s="3" t="s">
        <v>257</v>
      </c>
      <c r="D241" s="4" t="s">
        <v>248</v>
      </c>
      <c r="E241" s="4">
        <v>30</v>
      </c>
      <c r="F241" s="76"/>
      <c r="G241" s="5">
        <f t="shared" si="6"/>
        <v>0</v>
      </c>
    </row>
    <row r="242" spans="1:7" x14ac:dyDescent="0.2">
      <c r="A242" s="3" t="s">
        <v>290</v>
      </c>
      <c r="B242" s="4" t="str">
        <f t="shared" si="5"/>
        <v>רגיל</v>
      </c>
      <c r="C242" s="3" t="s">
        <v>258</v>
      </c>
      <c r="D242" s="4" t="s">
        <v>248</v>
      </c>
      <c r="E242" s="4">
        <v>50</v>
      </c>
      <c r="F242" s="76"/>
      <c r="G242" s="5">
        <f t="shared" si="6"/>
        <v>0</v>
      </c>
    </row>
    <row r="243" spans="1:7" x14ac:dyDescent="0.2">
      <c r="A243" s="3" t="s">
        <v>291</v>
      </c>
      <c r="B243" s="4" t="str">
        <f t="shared" si="5"/>
        <v>רגיל</v>
      </c>
      <c r="C243" s="3" t="s">
        <v>259</v>
      </c>
      <c r="D243" s="4" t="s">
        <v>250</v>
      </c>
      <c r="E243" s="4">
        <v>3.5</v>
      </c>
      <c r="F243" s="76"/>
      <c r="G243" s="5">
        <f t="shared" si="6"/>
        <v>0</v>
      </c>
    </row>
    <row r="244" spans="1:7" x14ac:dyDescent="0.2">
      <c r="A244" s="3" t="s">
        <v>292</v>
      </c>
      <c r="B244" s="4" t="str">
        <f t="shared" si="5"/>
        <v>רגיל</v>
      </c>
      <c r="C244" s="3" t="s">
        <v>260</v>
      </c>
      <c r="D244" s="4" t="s">
        <v>251</v>
      </c>
      <c r="E244" s="4">
        <v>1700</v>
      </c>
      <c r="F244" s="76"/>
      <c r="G244" s="5">
        <f t="shared" si="6"/>
        <v>0</v>
      </c>
    </row>
    <row r="245" spans="1:7" x14ac:dyDescent="0.2">
      <c r="A245" s="3" t="s">
        <v>293</v>
      </c>
      <c r="B245" s="4" t="str">
        <f t="shared" si="5"/>
        <v>רגיל</v>
      </c>
      <c r="C245" s="3" t="s">
        <v>261</v>
      </c>
      <c r="D245" s="4" t="s">
        <v>251</v>
      </c>
      <c r="E245" s="4">
        <v>300</v>
      </c>
      <c r="F245" s="76"/>
      <c r="G245" s="5">
        <f t="shared" si="6"/>
        <v>0</v>
      </c>
    </row>
    <row r="246" spans="1:7" x14ac:dyDescent="0.2">
      <c r="A246" s="3" t="s">
        <v>294</v>
      </c>
      <c r="B246" s="4" t="str">
        <f t="shared" si="5"/>
        <v>רגיל</v>
      </c>
      <c r="C246" s="3" t="s">
        <v>262</v>
      </c>
      <c r="D246" s="4" t="s">
        <v>251</v>
      </c>
      <c r="E246" s="4">
        <v>430</v>
      </c>
      <c r="F246" s="76"/>
      <c r="G246" s="5">
        <f t="shared" si="6"/>
        <v>0</v>
      </c>
    </row>
    <row r="247" spans="1:7" x14ac:dyDescent="0.2">
      <c r="A247" s="3" t="s">
        <v>295</v>
      </c>
      <c r="B247" s="4" t="str">
        <f t="shared" si="5"/>
        <v>רגיל</v>
      </c>
      <c r="C247" s="3" t="s">
        <v>263</v>
      </c>
      <c r="D247" s="4" t="s">
        <v>248</v>
      </c>
      <c r="E247" s="4">
        <v>300</v>
      </c>
      <c r="F247" s="76"/>
      <c r="G247" s="5">
        <f t="shared" si="6"/>
        <v>0</v>
      </c>
    </row>
    <row r="248" spans="1:7" x14ac:dyDescent="0.2">
      <c r="A248" s="3" t="s">
        <v>296</v>
      </c>
      <c r="B248" s="4" t="str">
        <f t="shared" si="5"/>
        <v>רגיל</v>
      </c>
      <c r="C248" s="3" t="s">
        <v>264</v>
      </c>
      <c r="D248" s="4" t="s">
        <v>249</v>
      </c>
      <c r="E248" s="4">
        <v>3</v>
      </c>
      <c r="F248" s="76"/>
      <c r="G248" s="5">
        <f t="shared" si="6"/>
        <v>0</v>
      </c>
    </row>
    <row r="249" spans="1:7" x14ac:dyDescent="0.2">
      <c r="A249" s="3" t="s">
        <v>297</v>
      </c>
      <c r="B249" s="4" t="str">
        <f t="shared" si="5"/>
        <v>רגיל</v>
      </c>
      <c r="C249" s="3" t="s">
        <v>265</v>
      </c>
      <c r="D249" s="4" t="s">
        <v>248</v>
      </c>
      <c r="E249" s="4">
        <v>15</v>
      </c>
      <c r="F249" s="76"/>
      <c r="G249" s="5">
        <f t="shared" si="6"/>
        <v>0</v>
      </c>
    </row>
    <row r="250" spans="1:7" x14ac:dyDescent="0.2">
      <c r="A250" s="3" t="s">
        <v>298</v>
      </c>
      <c r="B250" s="4" t="str">
        <f t="shared" si="5"/>
        <v>רגיל</v>
      </c>
      <c r="C250" s="3" t="s">
        <v>266</v>
      </c>
      <c r="D250" s="4" t="s">
        <v>251</v>
      </c>
      <c r="E250" s="4">
        <v>70</v>
      </c>
      <c r="F250" s="76"/>
      <c r="G250" s="5">
        <f t="shared" si="6"/>
        <v>0</v>
      </c>
    </row>
    <row r="251" spans="1:7" x14ac:dyDescent="0.2">
      <c r="A251" s="61" t="s">
        <v>299</v>
      </c>
      <c r="B251" s="62" t="s">
        <v>503</v>
      </c>
      <c r="C251" s="61" t="s">
        <v>267</v>
      </c>
      <c r="D251" s="4" t="s">
        <v>7</v>
      </c>
      <c r="E251" s="4"/>
      <c r="F251" s="75"/>
      <c r="G251" s="5"/>
    </row>
    <row r="252" spans="1:7" s="47" customFormat="1" x14ac:dyDescent="0.2">
      <c r="A252" s="61" t="s">
        <v>300</v>
      </c>
      <c r="B252" s="62" t="s">
        <v>57</v>
      </c>
      <c r="C252" s="61" t="s">
        <v>268</v>
      </c>
      <c r="D252" s="62" t="s">
        <v>57</v>
      </c>
      <c r="E252" s="62"/>
      <c r="F252" s="77"/>
      <c r="G252" s="63"/>
    </row>
    <row r="253" spans="1:7" x14ac:dyDescent="0.2">
      <c r="A253" s="3" t="s">
        <v>301</v>
      </c>
      <c r="B253" s="4" t="str">
        <f>$B$231</f>
        <v>רגיל</v>
      </c>
      <c r="C253" s="3" t="s">
        <v>269</v>
      </c>
      <c r="D253" s="4" t="s">
        <v>248</v>
      </c>
      <c r="E253" s="4">
        <v>80</v>
      </c>
      <c r="F253" s="76"/>
      <c r="G253" s="5">
        <f t="shared" si="6"/>
        <v>0</v>
      </c>
    </row>
    <row r="254" spans="1:7" x14ac:dyDescent="0.2">
      <c r="A254" s="3" t="s">
        <v>302</v>
      </c>
      <c r="B254" s="4" t="str">
        <f>$B$231</f>
        <v>רגיל</v>
      </c>
      <c r="C254" s="3" t="s">
        <v>270</v>
      </c>
      <c r="D254" s="4" t="s">
        <v>248</v>
      </c>
      <c r="E254" s="4">
        <v>65</v>
      </c>
      <c r="F254" s="76"/>
      <c r="G254" s="5">
        <f t="shared" si="6"/>
        <v>0</v>
      </c>
    </row>
    <row r="255" spans="1:7" x14ac:dyDescent="0.2">
      <c r="A255" s="3" t="s">
        <v>303</v>
      </c>
      <c r="B255" s="4" t="str">
        <f>$B$231</f>
        <v>רגיל</v>
      </c>
      <c r="C255" s="3" t="s">
        <v>271</v>
      </c>
      <c r="D255" s="4" t="s">
        <v>252</v>
      </c>
      <c r="E255" s="4">
        <v>1</v>
      </c>
      <c r="F255" s="76"/>
      <c r="G255" s="5">
        <f t="shared" si="6"/>
        <v>0</v>
      </c>
    </row>
    <row r="256" spans="1:7" x14ac:dyDescent="0.2">
      <c r="A256" s="3" t="s">
        <v>304</v>
      </c>
      <c r="B256" s="4" t="str">
        <f>$B$231</f>
        <v>רגיל</v>
      </c>
      <c r="C256" s="3" t="s">
        <v>272</v>
      </c>
      <c r="D256" s="4" t="s">
        <v>252</v>
      </c>
      <c r="E256" s="4">
        <v>1</v>
      </c>
      <c r="F256" s="76"/>
      <c r="G256" s="5">
        <f t="shared" si="6"/>
        <v>0</v>
      </c>
    </row>
    <row r="257" spans="1:7" ht="102" x14ac:dyDescent="0.2">
      <c r="A257" s="3" t="s">
        <v>305</v>
      </c>
      <c r="B257" s="4" t="str">
        <f>$B$231</f>
        <v>רגיל</v>
      </c>
      <c r="C257" s="6" t="s">
        <v>273</v>
      </c>
      <c r="D257" s="4" t="s">
        <v>248</v>
      </c>
      <c r="E257" s="4">
        <v>300</v>
      </c>
      <c r="F257" s="76"/>
      <c r="G257" s="5">
        <f t="shared" si="6"/>
        <v>0</v>
      </c>
    </row>
    <row r="258" spans="1:7" x14ac:dyDescent="0.2">
      <c r="A258" s="61" t="s">
        <v>306</v>
      </c>
      <c r="B258" s="62" t="s">
        <v>503</v>
      </c>
      <c r="C258" s="61" t="s">
        <v>274</v>
      </c>
      <c r="D258" s="4" t="s">
        <v>7</v>
      </c>
      <c r="E258" s="4"/>
      <c r="F258" s="75"/>
      <c r="G258" s="5"/>
    </row>
    <row r="259" spans="1:7" ht="102" x14ac:dyDescent="0.2">
      <c r="A259" s="3" t="s">
        <v>307</v>
      </c>
      <c r="B259" s="65" t="s">
        <v>57</v>
      </c>
      <c r="C259" s="6" t="s">
        <v>275</v>
      </c>
      <c r="D259" s="65" t="s">
        <v>57</v>
      </c>
      <c r="E259" s="4"/>
      <c r="F259" s="75"/>
      <c r="G259" s="5"/>
    </row>
    <row r="260" spans="1:7" x14ac:dyDescent="0.2">
      <c r="A260" s="3" t="s">
        <v>308</v>
      </c>
      <c r="B260" s="4" t="str">
        <f>$B$231</f>
        <v>רגיל</v>
      </c>
      <c r="C260" s="3" t="s">
        <v>276</v>
      </c>
      <c r="D260" s="4" t="s">
        <v>250</v>
      </c>
      <c r="E260" s="4">
        <v>3.2</v>
      </c>
      <c r="F260" s="76"/>
      <c r="G260" s="5">
        <f t="shared" ref="G260:G268" si="7">$F260*$E260</f>
        <v>0</v>
      </c>
    </row>
    <row r="261" spans="1:7" x14ac:dyDescent="0.2">
      <c r="A261" s="3" t="s">
        <v>309</v>
      </c>
      <c r="B261" s="4" t="str">
        <f>$B$231</f>
        <v>רגיל</v>
      </c>
      <c r="C261" s="3" t="s">
        <v>277</v>
      </c>
      <c r="D261" s="4" t="s">
        <v>250</v>
      </c>
      <c r="E261" s="4">
        <v>4.5</v>
      </c>
      <c r="F261" s="76"/>
      <c r="G261" s="5">
        <f t="shared" si="7"/>
        <v>0</v>
      </c>
    </row>
    <row r="262" spans="1:7" s="47" customFormat="1" x14ac:dyDescent="0.2">
      <c r="A262" s="61" t="s">
        <v>310</v>
      </c>
      <c r="B262" s="62" t="s">
        <v>503</v>
      </c>
      <c r="C262" s="61" t="s">
        <v>278</v>
      </c>
      <c r="D262" s="62" t="s">
        <v>7</v>
      </c>
      <c r="E262" s="62"/>
      <c r="F262" s="77"/>
      <c r="G262" s="63"/>
    </row>
    <row r="263" spans="1:7" s="47" customFormat="1" ht="114.75" x14ac:dyDescent="0.2">
      <c r="A263" s="66" t="s">
        <v>311</v>
      </c>
      <c r="B263" s="65" t="s">
        <v>57</v>
      </c>
      <c r="C263" s="64" t="s">
        <v>279</v>
      </c>
      <c r="D263" s="65" t="s">
        <v>57</v>
      </c>
      <c r="E263" s="62"/>
      <c r="F263" s="77"/>
      <c r="G263" s="63"/>
    </row>
    <row r="264" spans="1:7" ht="178.5" x14ac:dyDescent="0.2">
      <c r="A264" s="3" t="s">
        <v>312</v>
      </c>
      <c r="B264" s="4" t="str">
        <f>$B$231</f>
        <v>רגיל</v>
      </c>
      <c r="C264" s="6" t="s">
        <v>280</v>
      </c>
      <c r="D264" s="4" t="s">
        <v>248</v>
      </c>
      <c r="E264" s="4">
        <v>202</v>
      </c>
      <c r="F264" s="76"/>
      <c r="G264" s="5">
        <f t="shared" si="7"/>
        <v>0</v>
      </c>
    </row>
    <row r="265" spans="1:7" x14ac:dyDescent="0.2">
      <c r="A265" s="3" t="s">
        <v>313</v>
      </c>
      <c r="B265" s="4" t="str">
        <f>$B$231</f>
        <v>רגיל</v>
      </c>
      <c r="C265" s="3" t="s">
        <v>281</v>
      </c>
      <c r="D265" s="4" t="s">
        <v>249</v>
      </c>
      <c r="E265" s="4">
        <v>48</v>
      </c>
      <c r="F265" s="76"/>
      <c r="G265" s="5">
        <f t="shared" si="7"/>
        <v>0</v>
      </c>
    </row>
    <row r="266" spans="1:7" x14ac:dyDescent="0.2">
      <c r="A266" s="3" t="s">
        <v>314</v>
      </c>
      <c r="B266" s="4" t="str">
        <f>$B$231</f>
        <v>רגיל</v>
      </c>
      <c r="C266" s="3" t="s">
        <v>282</v>
      </c>
      <c r="D266" s="4" t="s">
        <v>248</v>
      </c>
      <c r="E266" s="4">
        <v>8</v>
      </c>
      <c r="F266" s="76"/>
      <c r="G266" s="5">
        <f t="shared" si="7"/>
        <v>0</v>
      </c>
    </row>
    <row r="267" spans="1:7" ht="102.75" thickBot="1" x14ac:dyDescent="0.25">
      <c r="A267" s="33" t="s">
        <v>315</v>
      </c>
      <c r="B267" s="34" t="str">
        <f>$B$231</f>
        <v>רגיל</v>
      </c>
      <c r="C267" s="6" t="s">
        <v>283</v>
      </c>
      <c r="D267" s="4" t="s">
        <v>252</v>
      </c>
      <c r="E267" s="4">
        <v>1</v>
      </c>
      <c r="F267" s="76"/>
      <c r="G267" s="5">
        <f t="shared" si="7"/>
        <v>0</v>
      </c>
    </row>
    <row r="268" spans="1:7" ht="13.5" thickBot="1" x14ac:dyDescent="0.25">
      <c r="A268" s="35" t="s">
        <v>316</v>
      </c>
      <c r="B268" s="36" t="str">
        <f>$B$231</f>
        <v>רגיל</v>
      </c>
      <c r="C268" s="37" t="s">
        <v>284</v>
      </c>
      <c r="D268" s="4" t="s">
        <v>248</v>
      </c>
      <c r="E268" s="4">
        <v>300</v>
      </c>
      <c r="F268" s="76"/>
      <c r="G268" s="40">
        <f t="shared" si="7"/>
        <v>0</v>
      </c>
    </row>
    <row r="269" spans="1:7" ht="13.5" thickBot="1" x14ac:dyDescent="0.25">
      <c r="A269" s="31"/>
      <c r="B269" s="31"/>
      <c r="C269" s="38" t="s">
        <v>495</v>
      </c>
      <c r="D269" s="32"/>
      <c r="E269" s="30"/>
      <c r="F269" s="39"/>
      <c r="G269" s="41">
        <f>SUM($G239:$G268)</f>
        <v>0</v>
      </c>
    </row>
    <row r="270" spans="1:7" x14ac:dyDescent="0.2">
      <c r="A270" s="31"/>
      <c r="B270" s="31"/>
      <c r="C270" s="31"/>
      <c r="D270" s="31"/>
      <c r="E270" s="31"/>
      <c r="F270" s="31"/>
      <c r="G270" s="31"/>
    </row>
    <row r="271" spans="1:7" x14ac:dyDescent="0.2">
      <c r="A271" s="31"/>
      <c r="B271" s="31"/>
      <c r="C271" s="31"/>
      <c r="D271" s="31"/>
      <c r="E271" s="31"/>
      <c r="F271" s="31"/>
      <c r="G271" s="31"/>
    </row>
    <row r="272" spans="1:7" x14ac:dyDescent="0.2">
      <c r="A272" s="31"/>
      <c r="B272" s="31"/>
      <c r="C272" s="31"/>
      <c r="D272" s="31"/>
      <c r="E272" s="31"/>
      <c r="F272" s="31"/>
      <c r="G272" s="31"/>
    </row>
    <row r="277" spans="3:4" ht="13.5" thickBot="1" x14ac:dyDescent="0.25"/>
    <row r="278" spans="3:4" ht="13.5" thickBot="1" x14ac:dyDescent="0.25">
      <c r="C278" s="22" t="s">
        <v>492</v>
      </c>
      <c r="D278" s="25">
        <f>$G$127</f>
        <v>0</v>
      </c>
    </row>
    <row r="279" spans="3:4" ht="13.5" thickBot="1" x14ac:dyDescent="0.25">
      <c r="C279" s="24" t="s">
        <v>493</v>
      </c>
      <c r="D279" s="19">
        <f>$G$148</f>
        <v>0</v>
      </c>
    </row>
    <row r="280" spans="3:4" ht="13.5" thickBot="1" x14ac:dyDescent="0.25">
      <c r="C280" s="27" t="s">
        <v>494</v>
      </c>
      <c r="D280" s="29">
        <f>$G$232</f>
        <v>0</v>
      </c>
    </row>
    <row r="281" spans="3:4" ht="13.5" thickBot="1" x14ac:dyDescent="0.25">
      <c r="C281" s="38" t="s">
        <v>495</v>
      </c>
      <c r="D281" s="41">
        <f>$G$269</f>
        <v>0</v>
      </c>
    </row>
    <row r="283" spans="3:4" x14ac:dyDescent="0.2">
      <c r="C283" s="42" t="s">
        <v>497</v>
      </c>
      <c r="D283" s="43">
        <f>SUM($D$278:$D$281)</f>
        <v>0</v>
      </c>
    </row>
    <row r="284" spans="3:4" x14ac:dyDescent="0.2">
      <c r="C284" s="42" t="s">
        <v>496</v>
      </c>
      <c r="D284" s="78">
        <f>$D$283*0.17</f>
        <v>0</v>
      </c>
    </row>
    <row r="285" spans="3:4" x14ac:dyDescent="0.2">
      <c r="C285" s="42" t="s">
        <v>501</v>
      </c>
      <c r="D285" s="43">
        <f>$D$283+$D$284</f>
        <v>0</v>
      </c>
    </row>
  </sheetData>
  <sheetProtection algorithmName="SHA-512" hashValue="2mSxXm81Pzl9VGao995tkOp/rAKj969aLXlzdLTiL11IYTZgoxSxZuoRRhReVqai4HlNgSVnroR4ac/lV65KCQ==" saltValue="u6l/LHuO2foqfseJKVhTGw==" spinCount="100000" sheet="1" objects="1" scenarios="1"/>
  <mergeCells count="1">
    <mergeCell ref="A1:G1"/>
  </mergeCells>
  <phoneticPr fontId="2" type="noConversion"/>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user-pc</dc:creator>
  <cp:keywords/>
  <dc:description/>
  <cp:lastModifiedBy>אפרת קולטון זלמה</cp:lastModifiedBy>
  <dcterms:created xsi:type="dcterms:W3CDTF">2022-05-02T15:32:05Z</dcterms:created>
  <dcterms:modified xsi:type="dcterms:W3CDTF">2022-05-11T10:39:34Z</dcterms:modified>
  <cp:category/>
</cp:coreProperties>
</file>